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"/>
    </mc:Choice>
  </mc:AlternateContent>
  <xr:revisionPtr revIDLastSave="0" documentId="13_ncr:1_{61BDD7BA-8C76-4871-B60F-747CBE2E5140}" xr6:coauthVersionLast="36" xr6:coauthVersionMax="36" xr10:uidLastSave="{00000000-0000-0000-0000-000000000000}"/>
  <bookViews>
    <workbookView xWindow="2025" yWindow="1290" windowWidth="15045" windowHeight="10125" xr2:uid="{00000000-000D-0000-FFFF-FFFF00000000}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externalReferences>
    <externalReference r:id="rId6"/>
  </externalReferences>
  <definedNames>
    <definedName name="_xlnm._FilterDatabase" localSheetId="4" hidden="1">Misc!$A$23:$G$26</definedName>
    <definedName name="_xlnm.Print_Area" localSheetId="3">Commercial!$A$1:$I$33</definedName>
  </definedNames>
  <calcPr calcId="191029"/>
</workbook>
</file>

<file path=xl/calcChain.xml><?xml version="1.0" encoding="utf-8"?>
<calcChain xmlns="http://schemas.openxmlformats.org/spreadsheetml/2006/main">
  <c r="D27" i="6" l="1"/>
  <c r="D31" i="6"/>
  <c r="G5" i="6"/>
  <c r="G6" i="6"/>
  <c r="G7" i="6"/>
  <c r="G8" i="6"/>
  <c r="G9" i="6"/>
  <c r="G10" i="6"/>
  <c r="G11" i="6"/>
  <c r="G12" i="6"/>
  <c r="G13" i="6"/>
  <c r="G14" i="6"/>
  <c r="G15" i="6"/>
  <c r="I5" i="6"/>
  <c r="I6" i="6"/>
  <c r="I7" i="6"/>
  <c r="I8" i="6"/>
  <c r="I9" i="6"/>
  <c r="I10" i="6"/>
  <c r="I11" i="6"/>
  <c r="I12" i="6"/>
  <c r="I13" i="6"/>
  <c r="I14" i="6"/>
  <c r="I15" i="6"/>
  <c r="I21" i="6"/>
  <c r="I22" i="6"/>
  <c r="I23" i="6"/>
  <c r="I24" i="6"/>
  <c r="I25" i="6"/>
  <c r="I26" i="6"/>
  <c r="I27" i="6"/>
  <c r="I28" i="6"/>
  <c r="I29" i="6"/>
  <c r="I30" i="6"/>
  <c r="I31" i="6"/>
  <c r="I20" i="6"/>
  <c r="G21" i="6"/>
  <c r="G22" i="6"/>
  <c r="G23" i="6"/>
  <c r="G24" i="6"/>
  <c r="G25" i="6"/>
  <c r="G26" i="6"/>
  <c r="G27" i="6"/>
  <c r="G28" i="6"/>
  <c r="G29" i="6"/>
  <c r="G30" i="6"/>
  <c r="G31" i="6"/>
  <c r="G20" i="6"/>
  <c r="I4" i="6"/>
  <c r="G4" i="6"/>
  <c r="G32" i="6" l="1"/>
  <c r="H32" i="6" l="1"/>
  <c r="J6" i="3" l="1"/>
  <c r="D10" i="6" s="1"/>
  <c r="D26" i="6" s="1"/>
  <c r="I6" i="3"/>
  <c r="H6" i="3"/>
  <c r="B10" i="6" s="1"/>
  <c r="B26" i="6" s="1"/>
  <c r="I49" i="1" l="1"/>
  <c r="B4" i="6" s="1"/>
  <c r="B20" i="6" s="1"/>
  <c r="J49" i="1"/>
  <c r="K49" i="1"/>
  <c r="L49" i="1"/>
  <c r="D4" i="6" s="1"/>
  <c r="D20" i="6" s="1"/>
  <c r="I54" i="1"/>
  <c r="B5" i="6" s="1"/>
  <c r="B21" i="6" s="1"/>
  <c r="J54" i="1"/>
  <c r="K54" i="1"/>
  <c r="L54" i="1"/>
  <c r="D5" i="6" s="1"/>
  <c r="D21" i="6" s="1"/>
  <c r="I62" i="1"/>
  <c r="B6" i="6" s="1"/>
  <c r="B22" i="6" s="1"/>
  <c r="J62" i="1"/>
  <c r="K62" i="1"/>
  <c r="L62" i="1"/>
  <c r="D6" i="6" s="1"/>
  <c r="D22" i="6" s="1"/>
  <c r="B7" i="6"/>
  <c r="B23" i="6" s="1"/>
  <c r="J67" i="1"/>
  <c r="K67" i="1"/>
  <c r="L67" i="1"/>
  <c r="D7" i="6" s="1"/>
  <c r="D23" i="6" s="1"/>
  <c r="I55" i="1" l="1"/>
  <c r="K55" i="1"/>
  <c r="J55" i="1"/>
  <c r="L55" i="1"/>
  <c r="F33" i="2" l="1"/>
  <c r="B13" i="6" s="1"/>
  <c r="B29" i="6" s="1"/>
  <c r="G33" i="2"/>
  <c r="H33" i="2"/>
  <c r="I33" i="2"/>
  <c r="D13" i="6" s="1"/>
  <c r="D29" i="6" s="1"/>
  <c r="XFD10" i="5" l="1"/>
  <c r="L106" i="1" l="1"/>
  <c r="D9" i="6" s="1"/>
  <c r="D25" i="6" s="1"/>
  <c r="K106" i="1"/>
  <c r="J106" i="1"/>
  <c r="I106" i="1"/>
  <c r="B9" i="6" s="1"/>
  <c r="B25" i="6" s="1"/>
  <c r="I32" i="6" l="1"/>
  <c r="F32" i="5" l="1"/>
  <c r="B11" i="6" s="1"/>
  <c r="B27" i="6" s="1"/>
  <c r="H16" i="6" l="1"/>
  <c r="C16" i="6" l="1"/>
  <c r="C32" i="6" s="1"/>
  <c r="F7" i="5" l="1"/>
  <c r="B14" i="6" s="1"/>
  <c r="B30" i="6" s="1"/>
  <c r="H7" i="5" l="1"/>
  <c r="D14" i="6" s="1"/>
  <c r="D30" i="6" s="1"/>
  <c r="L72" i="1" l="1"/>
  <c r="D8" i="6" s="1"/>
  <c r="D24" i="6" s="1"/>
  <c r="K72" i="1"/>
  <c r="J72" i="1"/>
  <c r="I72" i="1"/>
  <c r="B8" i="6" s="1"/>
  <c r="B24" i="6" s="1"/>
  <c r="G16" i="6" l="1"/>
  <c r="F23" i="5" l="1"/>
  <c r="B15" i="6" s="1"/>
  <c r="B31" i="6" s="1"/>
  <c r="F7" i="2" l="1"/>
  <c r="B12" i="6" s="1"/>
  <c r="B28" i="6" s="1"/>
  <c r="G7" i="2"/>
  <c r="H7" i="2"/>
  <c r="I7" i="2"/>
  <c r="D12" i="6" s="1"/>
  <c r="D28" i="6" s="1"/>
  <c r="B32" i="6" l="1"/>
  <c r="D16" i="6"/>
  <c r="I16" i="6"/>
  <c r="F122" i="5" l="1"/>
  <c r="XEV800" i="5" l="1"/>
  <c r="XFD784" i="5"/>
  <c r="XFD829" i="5"/>
  <c r="XFD815" i="5"/>
  <c r="XFD816" i="5" l="1"/>
  <c r="XFD783" i="5"/>
  <c r="XEV804" i="5"/>
  <c r="XEV805" i="5"/>
  <c r="XFD828" i="5"/>
  <c r="XEV834" i="5"/>
  <c r="D32" i="6" l="1"/>
  <c r="B16" i="6" l="1"/>
</calcChain>
</file>

<file path=xl/sharedStrings.xml><?xml version="1.0" encoding="utf-8"?>
<sst xmlns="http://schemas.openxmlformats.org/spreadsheetml/2006/main" count="1068" uniqueCount="673">
  <si>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</si>
  <si>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</si>
  <si>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</si>
  <si>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</si>
  <si>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</si>
  <si>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</si>
  <si>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</si>
  <si>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</si>
  <si>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</si>
  <si>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</si>
  <si>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</si>
  <si>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</si>
  <si>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</si>
  <si>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</si>
  <si>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</si>
  <si>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</si>
  <si>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</si>
  <si>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</si>
  <si>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</si>
  <si>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</si>
  <si>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</si>
  <si>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</si>
  <si>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</si>
  <si>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</si>
  <si>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</si>
  <si>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</si>
  <si>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</si>
  <si>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</si>
  <si>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</si>
  <si>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</si>
  <si>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</si>
  <si>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</si>
  <si>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</si>
  <si>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</si>
  <si>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</si>
  <si>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</si>
  <si>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</si>
  <si>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</si>
  <si>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</si>
  <si>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</si>
  <si>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</si>
  <si>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</si>
  <si>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</si>
  <si>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</si>
  <si>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</si>
  <si>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</si>
  <si>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</si>
  <si>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</si>
  <si>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</si>
  <si>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</si>
  <si>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</si>
  <si>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</si>
  <si>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</si>
  <si>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>JANUARY 2023</t>
  </si>
  <si>
    <t>JANUARY 2022</t>
  </si>
  <si>
    <t>JANUARY 2022 - YTD</t>
  </si>
  <si>
    <t>JANUARY 2023 - YTD</t>
  </si>
  <si>
    <t>23-0023</t>
  </si>
  <si>
    <t>1206 Thompson St</t>
  </si>
  <si>
    <t>Ernest Nowlin</t>
  </si>
  <si>
    <t>22-2064</t>
  </si>
  <si>
    <t>980 Harper Ln</t>
  </si>
  <si>
    <t>Tex-Rain Outdoor Solutions</t>
  </si>
  <si>
    <t>22-2056</t>
  </si>
  <si>
    <t>982 Harper Ln</t>
  </si>
  <si>
    <t>22-2055</t>
  </si>
  <si>
    <t>984 Harper Ln</t>
  </si>
  <si>
    <t>22-2054</t>
  </si>
  <si>
    <t>986 Harper Ln</t>
  </si>
  <si>
    <t>22-2052</t>
  </si>
  <si>
    <t>988 Harper Ln</t>
  </si>
  <si>
    <t>22-2050</t>
  </si>
  <si>
    <t>990 Harper Ln</t>
  </si>
  <si>
    <t>22-1727</t>
  </si>
  <si>
    <t>2904 Spector Dr</t>
  </si>
  <si>
    <t>Groundworks</t>
  </si>
  <si>
    <t>22-1927</t>
  </si>
  <si>
    <t>4649 River Valley Dr</t>
  </si>
  <si>
    <t>Aggieland Turf Pros LLC</t>
  </si>
  <si>
    <t>22-1724</t>
  </si>
  <si>
    <t>3313 Stoneleigh Rd</t>
  </si>
  <si>
    <t>22-0144</t>
  </si>
  <si>
    <t>2049 Chief St</t>
  </si>
  <si>
    <t>Mogonye Land Tech</t>
  </si>
  <si>
    <t>22-0401</t>
  </si>
  <si>
    <t>2027 Chief St</t>
  </si>
  <si>
    <t>22-0794</t>
  </si>
  <si>
    <t>2023 Chief St</t>
  </si>
  <si>
    <t>22-4254</t>
  </si>
  <si>
    <t>1326 Kingsgate Dr</t>
  </si>
  <si>
    <t>Edgewater</t>
  </si>
  <si>
    <t>Stylecraft Builders</t>
  </si>
  <si>
    <t>22-4168</t>
  </si>
  <si>
    <t>1209 Reynolds St</t>
  </si>
  <si>
    <t>Reynolds</t>
  </si>
  <si>
    <t>B</t>
  </si>
  <si>
    <t>5K Homes</t>
  </si>
  <si>
    <t>22-4196</t>
  </si>
  <si>
    <t>4836 Native Tree Ln</t>
  </si>
  <si>
    <t>Yaupon Trails</t>
  </si>
  <si>
    <t>22-4219</t>
  </si>
  <si>
    <t>3121 Wildflower Dr #400</t>
  </si>
  <si>
    <t>Bryan Towne Center</t>
  </si>
  <si>
    <t>HPAM Sign Pro LLC</t>
  </si>
  <si>
    <t>Wall illuminated</t>
  </si>
  <si>
    <t>23-0036</t>
  </si>
  <si>
    <t>3169 Brady Ct</t>
  </si>
  <si>
    <t>Avonley Homes</t>
  </si>
  <si>
    <t>23-0028</t>
  </si>
  <si>
    <t>975 Harper Ln</t>
  </si>
  <si>
    <t>Legend Classic Homes</t>
  </si>
  <si>
    <t>23-0008</t>
  </si>
  <si>
    <t>3805 Woody Ln</t>
  </si>
  <si>
    <t>Raymond Cox</t>
  </si>
  <si>
    <t>22-4082</t>
  </si>
  <si>
    <t>2740 Osborn Ln</t>
  </si>
  <si>
    <t>Windham</t>
  </si>
  <si>
    <t>Heights Tower Service</t>
  </si>
  <si>
    <t>Cell tower equipment</t>
  </si>
  <si>
    <t>Jerry Windham</t>
  </si>
  <si>
    <t>22-3658</t>
  </si>
  <si>
    <t>2801 S College Ave</t>
  </si>
  <si>
    <t>Dellwood Park</t>
  </si>
  <si>
    <t>Quint Foster</t>
  </si>
  <si>
    <t>Slab/fence</t>
  </si>
  <si>
    <t>22-4207</t>
  </si>
  <si>
    <t>4737 Concordia Dr</t>
  </si>
  <si>
    <t>Watts Pool Company</t>
  </si>
  <si>
    <t>22-3573</t>
  </si>
  <si>
    <t>920 Clear Leaf Dr #74</t>
  </si>
  <si>
    <t>Oakwood MHP</t>
  </si>
  <si>
    <t>23-0046</t>
  </si>
  <si>
    <t>2533 Midtown Park Blvd</t>
  </si>
  <si>
    <t>Extreme Signs</t>
  </si>
  <si>
    <t>Freestanding</t>
  </si>
  <si>
    <t>23-0007</t>
  </si>
  <si>
    <t>2100 Forge Hill Rd</t>
  </si>
  <si>
    <t>Erik Molina</t>
  </si>
  <si>
    <t>23-0024</t>
  </si>
  <si>
    <t>4304 Birchcrest Ln</t>
  </si>
  <si>
    <t>Copperfield</t>
  </si>
  <si>
    <t>Spire Roofing Solutions</t>
  </si>
  <si>
    <t>23-0033</t>
  </si>
  <si>
    <t>2202 Johnny Lyon Ct</t>
  </si>
  <si>
    <t>23-0035</t>
  </si>
  <si>
    <t>3251 Austins Colony Pkwy</t>
  </si>
  <si>
    <t>Bryan ISD</t>
  </si>
  <si>
    <t>Core Construction</t>
  </si>
  <si>
    <t>Repair to complete project</t>
  </si>
  <si>
    <t>22-2778</t>
  </si>
  <si>
    <t>4324 Fox River Ln</t>
  </si>
  <si>
    <t>Brazos Valley Greenscapes</t>
  </si>
  <si>
    <t>22-1835</t>
  </si>
  <si>
    <t>5016 Gryason Way</t>
  </si>
  <si>
    <t>22-0403</t>
  </si>
  <si>
    <t>2025 Chief St</t>
  </si>
  <si>
    <t>22-0330</t>
  </si>
  <si>
    <t>2052 Chief St</t>
  </si>
  <si>
    <t>22-0331</t>
  </si>
  <si>
    <t>2056 Chief St</t>
  </si>
  <si>
    <t>23-0063</t>
  </si>
  <si>
    <t>3205 Wilderness Rd</t>
  </si>
  <si>
    <t>Westwood Estates</t>
  </si>
  <si>
    <t>United Roofing &amp; Sheetmetal</t>
  </si>
  <si>
    <t>23-0055</t>
  </si>
  <si>
    <t>741 Inwood Dr</t>
  </si>
  <si>
    <t>Garden Acres</t>
  </si>
  <si>
    <t>Zachary Johnson</t>
  </si>
  <si>
    <t>23-0029</t>
  </si>
  <si>
    <t>2214 Finfeather Rd 133</t>
  </si>
  <si>
    <t>Luv Homes Bryan</t>
  </si>
  <si>
    <t>23-0048</t>
  </si>
  <si>
    <t>602 W 26th St</t>
  </si>
  <si>
    <t>Bryan Original Townsite</t>
  </si>
  <si>
    <t>Patrick Johnson</t>
  </si>
  <si>
    <t>23-0010</t>
  </si>
  <si>
    <t>1673 Briarcrest Dr #108B</t>
  </si>
  <si>
    <t>Interior repairs</t>
  </si>
  <si>
    <t>Donald Ball</t>
  </si>
  <si>
    <t>22-0530</t>
  </si>
  <si>
    <t>2050 Chief St</t>
  </si>
  <si>
    <t>22-3476</t>
  </si>
  <si>
    <t>2220 John Ross Ct</t>
  </si>
  <si>
    <t>Prince Irrigation</t>
  </si>
  <si>
    <t>22-3477</t>
  </si>
  <si>
    <t>2222 John Ross Ct</t>
  </si>
  <si>
    <t>22-0923</t>
  </si>
  <si>
    <t>3405 Chinquapin Ct</t>
  </si>
  <si>
    <t>Hart Lawn Care &amp; Irrigation</t>
  </si>
  <si>
    <t>22-2327</t>
  </si>
  <si>
    <t>3173 Brady Ct</t>
  </si>
  <si>
    <t>22-2667</t>
  </si>
  <si>
    <t>10639 Natural Pond Rd</t>
  </si>
  <si>
    <t>22-1800</t>
  </si>
  <si>
    <t>3169 Tarleton Ct</t>
  </si>
  <si>
    <t>21-4700</t>
  </si>
  <si>
    <t>2125 Mountain Wind Lp</t>
  </si>
  <si>
    <t>22-2460</t>
  </si>
  <si>
    <t>4111 Hennepin Ct</t>
  </si>
  <si>
    <t>23-0031</t>
  </si>
  <si>
    <t>4825 Native Tree Ln</t>
  </si>
  <si>
    <t>1A</t>
  </si>
  <si>
    <t>22-4080</t>
  </si>
  <si>
    <t>4767 Concordia Dr</t>
  </si>
  <si>
    <t>Miramont</t>
  </si>
  <si>
    <t>Mariott Homes Inc</t>
  </si>
  <si>
    <t>22-3903</t>
  </si>
  <si>
    <t>2005 Avenue B</t>
  </si>
  <si>
    <t>Jones Brock</t>
  </si>
  <si>
    <t>C</t>
  </si>
  <si>
    <t>Jeff Jones Custom Homes</t>
  </si>
  <si>
    <t>23-0039</t>
  </si>
  <si>
    <t>2900 Wildflower Dr B1</t>
  </si>
  <si>
    <t>Highland Hills</t>
  </si>
  <si>
    <t>Texas Select Construction</t>
  </si>
  <si>
    <t>Roof repair</t>
  </si>
  <si>
    <t>Bryan Miller</t>
  </si>
  <si>
    <t>23-0040</t>
  </si>
  <si>
    <t>2900 Wildflower Dr B2</t>
  </si>
  <si>
    <t>23-0041</t>
  </si>
  <si>
    <t>2900 Wildflower Dr B3</t>
  </si>
  <si>
    <t>23-0042</t>
  </si>
  <si>
    <t>2900 Wildflower Dr B4</t>
  </si>
  <si>
    <t>23-0043</t>
  </si>
  <si>
    <t>2900 Wildflower Dr B5</t>
  </si>
  <si>
    <t>23-0032</t>
  </si>
  <si>
    <t>1202 Saunders St</t>
  </si>
  <si>
    <t>Gamboa</t>
  </si>
  <si>
    <t>1RA</t>
  </si>
  <si>
    <t>Ricky Archer</t>
  </si>
  <si>
    <t>23-0067</t>
  </si>
  <si>
    <t>4029 Green Valley Dr</t>
  </si>
  <si>
    <t>Wheeler Ridge</t>
  </si>
  <si>
    <t>Trinity Exterior Group</t>
  </si>
  <si>
    <t>22-4253</t>
  </si>
  <si>
    <t>1707 Anita St</t>
  </si>
  <si>
    <t>Ben Milam</t>
  </si>
  <si>
    <t>Camelia's Homes &amp; Const</t>
  </si>
  <si>
    <t>23-0060</t>
  </si>
  <si>
    <t>1970 Taggart Trl</t>
  </si>
  <si>
    <t>Pleasant Hill</t>
  </si>
  <si>
    <t>DR Horton</t>
  </si>
  <si>
    <t>23-0072</t>
  </si>
  <si>
    <t>1922 Viva Rd</t>
  </si>
  <si>
    <t>23-0057</t>
  </si>
  <si>
    <t>5637 Hayduke Ln</t>
  </si>
  <si>
    <t>Oakmont</t>
  </si>
  <si>
    <t>23-0068</t>
  </si>
  <si>
    <t>3141 Briarcrest Dr #518</t>
  </si>
  <si>
    <t>Ramos Barber Shop</t>
  </si>
  <si>
    <t>Sail signs (2)</t>
  </si>
  <si>
    <t>23-0074</t>
  </si>
  <si>
    <t>3300 S Texas Ave</t>
  </si>
  <si>
    <t>Doerge</t>
  </si>
  <si>
    <t>23-0075</t>
  </si>
  <si>
    <t>23-0082</t>
  </si>
  <si>
    <t>508 Avondale Ave</t>
  </si>
  <si>
    <t>Woodland Heights</t>
  </si>
  <si>
    <t>Wakefield Sign Co</t>
  </si>
  <si>
    <t>22-3979</t>
  </si>
  <si>
    <t>266 Marino Rd #A</t>
  </si>
  <si>
    <t>Ranger Indl Park</t>
  </si>
  <si>
    <t>Saber Construction Inc</t>
  </si>
  <si>
    <t>Renovation</t>
  </si>
  <si>
    <t>Performance Bryan Properties</t>
  </si>
  <si>
    <t>22-2885</t>
  </si>
  <si>
    <t>4840 Native Tree Ln</t>
  </si>
  <si>
    <t>22-2693</t>
  </si>
  <si>
    <t>4850 Native Tree Ln</t>
  </si>
  <si>
    <t>22-2576</t>
  </si>
  <si>
    <t>3184 Brady Ct</t>
  </si>
  <si>
    <t>22-2818</t>
  </si>
  <si>
    <t>3180 Brady Ct</t>
  </si>
  <si>
    <t>22-1836</t>
  </si>
  <si>
    <t>1981 Lili Cv</t>
  </si>
  <si>
    <t>22-4225</t>
  </si>
  <si>
    <t>2817 Buccaneer Trl</t>
  </si>
  <si>
    <t>Bonham Trace</t>
  </si>
  <si>
    <t>Avonley  Homes</t>
  </si>
  <si>
    <t>23-0088</t>
  </si>
  <si>
    <t>1968 Taggart Trl</t>
  </si>
  <si>
    <t>23-0083</t>
  </si>
  <si>
    <t>1966 Taggart Trl</t>
  </si>
  <si>
    <t>23-0087</t>
  </si>
  <si>
    <t>1972 Taggart Trl</t>
  </si>
  <si>
    <t>23-0085</t>
  </si>
  <si>
    <t>1964 Taggart Trl</t>
  </si>
  <si>
    <t>23-0084</t>
  </si>
  <si>
    <t>1974 Taggart Trl</t>
  </si>
  <si>
    <t>22-3406</t>
  </si>
  <si>
    <t>3157 Tarleton Ct</t>
  </si>
  <si>
    <t>Rudder Pointe</t>
  </si>
  <si>
    <t>BCS Ranger Homebuilders</t>
  </si>
  <si>
    <t>23-0093</t>
  </si>
  <si>
    <t>1642 W Villa Maria Rd</t>
  </si>
  <si>
    <t>Image Solutions</t>
  </si>
  <si>
    <t>23-0097</t>
  </si>
  <si>
    <t>23-0096</t>
  </si>
  <si>
    <t>23-0095</t>
  </si>
  <si>
    <t>23-0094</t>
  </si>
  <si>
    <t>22-3463</t>
  </si>
  <si>
    <t>3028 Hickory Ridge Cr</t>
  </si>
  <si>
    <t>Traditions</t>
  </si>
  <si>
    <t>The Pool Guy</t>
  </si>
  <si>
    <t>22-2267</t>
  </si>
  <si>
    <t>1716 Briarcrest Dr #820</t>
  </si>
  <si>
    <t>First Bank Galleria</t>
  </si>
  <si>
    <t>Keys &amp;  Walsh Construction</t>
  </si>
  <si>
    <t>Remodel</t>
  </si>
  <si>
    <t>IHeart Media</t>
  </si>
  <si>
    <t>22-2168</t>
  </si>
  <si>
    <t>1972 Lili Cv</t>
  </si>
  <si>
    <t>22-1617</t>
  </si>
  <si>
    <t>3496 Pointe Du Hoc</t>
  </si>
  <si>
    <t>23-0091</t>
  </si>
  <si>
    <t>241 N Earl Rudder Fwy</t>
  </si>
  <si>
    <t>Brazos Land Design</t>
  </si>
  <si>
    <t>22-2887</t>
  </si>
  <si>
    <t>4851 Native Tree Ln</t>
  </si>
  <si>
    <t>22-0465</t>
  </si>
  <si>
    <t>993 Harper Ln</t>
  </si>
  <si>
    <t>23-0114</t>
  </si>
  <si>
    <t>3505 Pecos St</t>
  </si>
  <si>
    <t>Villa West</t>
  </si>
  <si>
    <t>Home Source Roofing</t>
  </si>
  <si>
    <t>22-1681</t>
  </si>
  <si>
    <t>3509 Chantilly Path</t>
  </si>
  <si>
    <t>22-1965</t>
  </si>
  <si>
    <t>3501 Abingdon Cv</t>
  </si>
  <si>
    <t>22-2083</t>
  </si>
  <si>
    <t>205 S Parker Ave</t>
  </si>
  <si>
    <t>Caffey &amp; Sons LLC</t>
  </si>
  <si>
    <t>Structural repairs</t>
  </si>
  <si>
    <t>City of Bryan</t>
  </si>
  <si>
    <t>22-1876</t>
  </si>
  <si>
    <t>3181 Tarleton Ct</t>
  </si>
  <si>
    <t>22-1873</t>
  </si>
  <si>
    <t>3177 Tarleton Ct</t>
  </si>
  <si>
    <t>21-5381</t>
  </si>
  <si>
    <t>5116 Miramot Cr</t>
  </si>
  <si>
    <t>23-0081</t>
  </si>
  <si>
    <t>1200 Clark St</t>
  </si>
  <si>
    <t>Castle Heights</t>
  </si>
  <si>
    <t>Christian J Reyes</t>
  </si>
  <si>
    <t>22-2068</t>
  </si>
  <si>
    <t>611 Waco St</t>
  </si>
  <si>
    <t>Candy Hill</t>
  </si>
  <si>
    <t xml:space="preserve">Gustavo Lopez Rangel </t>
  </si>
  <si>
    <t>22-3511</t>
  </si>
  <si>
    <t>506 Ash St</t>
  </si>
  <si>
    <t>Oak Grove Park</t>
  </si>
  <si>
    <t>Brazos Herirtage Homes</t>
  </si>
  <si>
    <t>23-0124</t>
  </si>
  <si>
    <t>2101 Stevens Dr</t>
  </si>
  <si>
    <t>Williams</t>
  </si>
  <si>
    <t>Gregorio Balandran</t>
  </si>
  <si>
    <t>23-0137</t>
  </si>
  <si>
    <t>4717 Concordia Dr</t>
  </si>
  <si>
    <t>Paradise Valley Landscapes</t>
  </si>
  <si>
    <t>23-0152</t>
  </si>
  <si>
    <t>1516 Shiloh Ave</t>
  </si>
  <si>
    <t>Brazos County Indl Park</t>
  </si>
  <si>
    <t>22-2012</t>
  </si>
  <si>
    <t>3188 Brady Ct</t>
  </si>
  <si>
    <t>23-0054</t>
  </si>
  <si>
    <t>2814 Clarks Ln</t>
  </si>
  <si>
    <t>Lone Oak Acres</t>
  </si>
  <si>
    <t>Martha Carrillo</t>
  </si>
  <si>
    <t>Repairs</t>
  </si>
  <si>
    <t>Martha Carillo</t>
  </si>
  <si>
    <t>23-0139</t>
  </si>
  <si>
    <t>1640 S Texas Ave</t>
  </si>
  <si>
    <t>Watson-Howell</t>
  </si>
  <si>
    <t>Autozone Inc</t>
  </si>
  <si>
    <t>Royalty Co of Indiana</t>
  </si>
  <si>
    <t>23-0106</t>
  </si>
  <si>
    <t>3805 Chaucer Ct</t>
  </si>
  <si>
    <t>Windover East</t>
  </si>
  <si>
    <t>Titan Solar Power</t>
  </si>
  <si>
    <t>23-0140</t>
  </si>
  <si>
    <t>2004 Avenue A</t>
  </si>
  <si>
    <t>Albert Garcia</t>
  </si>
  <si>
    <t>23-0062</t>
  </si>
  <si>
    <t>401 E Brookside Dr</t>
  </si>
  <si>
    <t>North Oakwood</t>
  </si>
  <si>
    <t>Christopher Homes LLC</t>
  </si>
  <si>
    <t>23-0009</t>
  </si>
  <si>
    <t>4200 Winchester Dr</t>
  </si>
  <si>
    <t>Sunshine Fun Pools</t>
  </si>
  <si>
    <t>23-0129</t>
  </si>
  <si>
    <t>3011 Kim St</t>
  </si>
  <si>
    <t>North Oaks</t>
  </si>
  <si>
    <t>Clean Up Crew</t>
  </si>
  <si>
    <t>23-0117</t>
  </si>
  <si>
    <t>305 S Brazos Ave</t>
  </si>
  <si>
    <t>Kosarek</t>
  </si>
  <si>
    <t>Abraham Gamboa</t>
  </si>
  <si>
    <t>22-3984</t>
  </si>
  <si>
    <t>101 Waco St</t>
  </si>
  <si>
    <t>Stephen F Austin</t>
  </si>
  <si>
    <t>Enertech Resources LLC</t>
  </si>
  <si>
    <t>Crown Castle</t>
  </si>
  <si>
    <t>a</t>
  </si>
  <si>
    <t>22-1837</t>
  </si>
  <si>
    <t>1974 Lili Cv</t>
  </si>
  <si>
    <t>22-3160</t>
  </si>
  <si>
    <t>10607 Scarlet Peak Ct</t>
  </si>
  <si>
    <t>22-2704</t>
  </si>
  <si>
    <t>1982 Chief St</t>
  </si>
  <si>
    <t>22-2302</t>
  </si>
  <si>
    <t>1970 Lili Cv</t>
  </si>
  <si>
    <t>22-1839</t>
  </si>
  <si>
    <t>4653 River Valley Dr</t>
  </si>
  <si>
    <t>22-0269</t>
  </si>
  <si>
    <t>3348 Fiddlers Grn</t>
  </si>
  <si>
    <t>22-2703</t>
  </si>
  <si>
    <t>1980 Chief St</t>
  </si>
  <si>
    <t>22-2902</t>
  </si>
  <si>
    <t>2915 Spector Dr</t>
  </si>
  <si>
    <t>22-2888</t>
  </si>
  <si>
    <t>4853 Native Tree Ln</t>
  </si>
  <si>
    <t>22-1598</t>
  </si>
  <si>
    <t>2913 Goldberg Dr</t>
  </si>
  <si>
    <t>22-2598</t>
  </si>
  <si>
    <t>4305 Conestogo Ct</t>
  </si>
  <si>
    <t>23-0130</t>
  </si>
  <si>
    <t>3253 Rose Hill Ln</t>
  </si>
  <si>
    <t>23-0127</t>
  </si>
  <si>
    <t>1971 Chief St</t>
  </si>
  <si>
    <t>Daybreak Solar</t>
  </si>
  <si>
    <t>23-0121</t>
  </si>
  <si>
    <t>2828 W SH 21 #15</t>
  </si>
  <si>
    <t>Texas Ramp Project</t>
  </si>
  <si>
    <t>22-3642</t>
  </si>
  <si>
    <t>2806 Thornberry Dr</t>
  </si>
  <si>
    <t>Austins Estates</t>
  </si>
  <si>
    <t>Cedar Beam Homes</t>
  </si>
  <si>
    <t>22-1804</t>
  </si>
  <si>
    <t>6002 Crest Bridge Ct</t>
  </si>
  <si>
    <t>Crimson Irrigation</t>
  </si>
  <si>
    <t>22-4098</t>
  </si>
  <si>
    <t>3317 Emory Oak Dr</t>
  </si>
  <si>
    <t>Generator Super Center</t>
  </si>
  <si>
    <t>23-0182</t>
  </si>
  <si>
    <t>22505 Westwood Main</t>
  </si>
  <si>
    <t>La Brisa</t>
  </si>
  <si>
    <t>On Top Roofing</t>
  </si>
  <si>
    <t>23-0183</t>
  </si>
  <si>
    <t>3500 Pointe Du Hoc Dr</t>
  </si>
  <si>
    <t>23-0162</t>
  </si>
  <si>
    <t>602 N Sterling Ave</t>
  </si>
  <si>
    <t>Saul Villanueva</t>
  </si>
  <si>
    <t>23-0123</t>
  </si>
  <si>
    <t>3126 Palmetto Trl</t>
  </si>
  <si>
    <t>Freedom Forever Tx LLC</t>
  </si>
  <si>
    <t>23-0180</t>
  </si>
  <si>
    <t>3601 S Texas Ave</t>
  </si>
  <si>
    <t>22-1807</t>
  </si>
  <si>
    <t>6014 Crest Bridge Ct</t>
  </si>
  <si>
    <t>22-1809</t>
  </si>
  <si>
    <t>6022 Crest Bridge Ct</t>
  </si>
  <si>
    <t>22-1810</t>
  </si>
  <si>
    <t>6026 Crest Bridge Ct</t>
  </si>
  <si>
    <t>22-1812</t>
  </si>
  <si>
    <t>6034 Crest Bridge Ct</t>
  </si>
  <si>
    <t>22-1811</t>
  </si>
  <si>
    <t>6030 Crest Bridge Ct</t>
  </si>
  <si>
    <t>22-1808</t>
  </si>
  <si>
    <t>6018 Crest Bridge Ct</t>
  </si>
  <si>
    <t>22-4119</t>
  </si>
  <si>
    <t>3001 Wildflower Dr #811</t>
  </si>
  <si>
    <t>Denovo Designs LLC</t>
  </si>
  <si>
    <t>Interior remodel</t>
  </si>
  <si>
    <t>22-1944</t>
  </si>
  <si>
    <t>6001 Crest Bridge Ct</t>
  </si>
  <si>
    <t>23-0066</t>
  </si>
  <si>
    <t>2909 Bombay Ct</t>
  </si>
  <si>
    <t>Austins Colony</t>
  </si>
  <si>
    <t>21A</t>
  </si>
  <si>
    <t>Creekview Custom Builders</t>
  </si>
  <si>
    <t>23-0178</t>
  </si>
  <si>
    <t>3568 Chantilly Path</t>
  </si>
  <si>
    <t>Greenbrier</t>
  </si>
  <si>
    <t>2B</t>
  </si>
  <si>
    <t>RNL Homebuilders</t>
  </si>
  <si>
    <t>23-0030</t>
  </si>
  <si>
    <t>Ericsson</t>
  </si>
  <si>
    <t>22-4159</t>
  </si>
  <si>
    <t>2301 E 29th St</t>
  </si>
  <si>
    <t>Patricia Place</t>
  </si>
  <si>
    <t>Jorge Sanchez-Serv Pro</t>
  </si>
  <si>
    <t>Add wall</t>
  </si>
  <si>
    <t>Carriage Management</t>
  </si>
  <si>
    <t>23-0177</t>
  </si>
  <si>
    <t>4475 Carter Creek Pkwy</t>
  </si>
  <si>
    <t>Guardian Construction</t>
  </si>
  <si>
    <t>Element @ University Park</t>
  </si>
  <si>
    <t>23-0179</t>
  </si>
  <si>
    <t>4475 Carter Creek Pkwy #800</t>
  </si>
  <si>
    <t>23-0176</t>
  </si>
  <si>
    <t>4475 Carter Creek Pkwy #700</t>
  </si>
  <si>
    <t>23-0175</t>
  </si>
  <si>
    <t>4475 Carter Creek Pkwy #600</t>
  </si>
  <si>
    <t>23-0174</t>
  </si>
  <si>
    <t>4475 Carter Creek Pkwy #500</t>
  </si>
  <si>
    <t>23-0173</t>
  </si>
  <si>
    <t>4475 Carter Creek Pkwy #400</t>
  </si>
  <si>
    <t>23-0172</t>
  </si>
  <si>
    <t>4475 Carter Creek Pkwy #300</t>
  </si>
  <si>
    <t>23-0171</t>
  </si>
  <si>
    <t>4475 Carter Creek Pkwy #200</t>
  </si>
  <si>
    <t>23-0170</t>
  </si>
  <si>
    <t>4475 Carter Creek Pkwy #100</t>
  </si>
  <si>
    <t>23-0141</t>
  </si>
  <si>
    <t>3912 Nagle St</t>
  </si>
  <si>
    <t>Oak Terrace</t>
  </si>
  <si>
    <t>Toby Brewster Const</t>
  </si>
  <si>
    <t>22-3475</t>
  </si>
  <si>
    <t>2218 John Ross Ct</t>
  </si>
  <si>
    <t>23-0187</t>
  </si>
  <si>
    <t>603 E 28th St</t>
  </si>
  <si>
    <t>Mitchell</t>
  </si>
  <si>
    <t>Vincent Reyes</t>
  </si>
  <si>
    <t>22-1678</t>
  </si>
  <si>
    <t>5021 Greenstone Way</t>
  </si>
  <si>
    <t>23-0125</t>
  </si>
  <si>
    <t>1328 Kingsgate Dr</t>
  </si>
  <si>
    <t>23-0126</t>
  </si>
  <si>
    <t>4789 Native Tree Ln</t>
  </si>
  <si>
    <t>22-3042</t>
  </si>
  <si>
    <t>2917 Captain Ct</t>
  </si>
  <si>
    <t>23-0120</t>
  </si>
  <si>
    <t>3726 Sweetbriar Dr</t>
  </si>
  <si>
    <t>Enchanted Meadows</t>
  </si>
  <si>
    <t>Tech-Sun Electric</t>
  </si>
  <si>
    <t>23-0189</t>
  </si>
  <si>
    <t>2013 Stone Ledge St</t>
  </si>
  <si>
    <t>Stonehaven</t>
  </si>
  <si>
    <t>Palm Harbor</t>
  </si>
  <si>
    <t>23-0165</t>
  </si>
  <si>
    <t>4004 Stafford Point</t>
  </si>
  <si>
    <t>Mills Homes</t>
  </si>
  <si>
    <t>23-0145</t>
  </si>
  <si>
    <t>2410 Lightfoot Ln</t>
  </si>
  <si>
    <t>Sage Meadow</t>
  </si>
  <si>
    <t>New Phase Homebuilders</t>
  </si>
  <si>
    <t>22-2867</t>
  </si>
  <si>
    <t>4355 Fox River Ln</t>
  </si>
  <si>
    <t>22-3738</t>
  </si>
  <si>
    <t>3580 Chantilly Path</t>
  </si>
  <si>
    <t>22-1100</t>
  </si>
  <si>
    <t>4304 Fox River Ln</t>
  </si>
  <si>
    <t>22-3163</t>
  </si>
  <si>
    <t>4860 Native Tree Ln</t>
  </si>
  <si>
    <t>22-1880</t>
  </si>
  <si>
    <t>4110 Wabash Ct</t>
  </si>
  <si>
    <t>Dewitt Construction Serv</t>
  </si>
  <si>
    <t>22-4187</t>
  </si>
  <si>
    <t>1968 Thorndyke Ln</t>
  </si>
  <si>
    <t>Momentum Solar</t>
  </si>
  <si>
    <t>23-0203</t>
  </si>
  <si>
    <t>1508 Boone St</t>
  </si>
  <si>
    <t>Rohde</t>
  </si>
  <si>
    <t>Efrain Reyes</t>
  </si>
  <si>
    <t>22-4087</t>
  </si>
  <si>
    <t>3105 Green St 111</t>
  </si>
  <si>
    <t>Country Club Estates</t>
  </si>
  <si>
    <t>Bluestone Partners LLC</t>
  </si>
  <si>
    <t>22-4088</t>
  </si>
  <si>
    <t>3105 Green St 112</t>
  </si>
  <si>
    <t>22-4089</t>
  </si>
  <si>
    <t>3105 Green St 113</t>
  </si>
  <si>
    <t>22-4090</t>
  </si>
  <si>
    <t>3105 Green St 114</t>
  </si>
  <si>
    <t>22-4241</t>
  </si>
  <si>
    <t>5768 Paseo Pl</t>
  </si>
  <si>
    <t>23-0235</t>
  </si>
  <si>
    <t>1004 W MLK St</t>
  </si>
  <si>
    <t>P L Chew</t>
  </si>
  <si>
    <t>22-0213</t>
  </si>
  <si>
    <t>2064 Chief St</t>
  </si>
  <si>
    <t>22-0754</t>
  </si>
  <si>
    <t>2055 Chief St</t>
  </si>
  <si>
    <t>22-1827</t>
  </si>
  <si>
    <t>4300 Fox River Ln</t>
  </si>
  <si>
    <t>22-0229</t>
  </si>
  <si>
    <t>4211 Tuscany Ct</t>
  </si>
  <si>
    <t>22-1975</t>
  </si>
  <si>
    <t>2910 Goldberg Dr</t>
  </si>
  <si>
    <t>22-3517</t>
  </si>
  <si>
    <t>2212 John Ross Ct</t>
  </si>
  <si>
    <t>22-3473</t>
  </si>
  <si>
    <t>2214 John Ross Ct</t>
  </si>
  <si>
    <t>22-3516</t>
  </si>
  <si>
    <t>2210 John Ross Ct</t>
  </si>
  <si>
    <t>22-3474</t>
  </si>
  <si>
    <t>2216 John Ross Ct</t>
  </si>
  <si>
    <t>22-3590</t>
  </si>
  <si>
    <t>1330 Kingsgate Dr</t>
  </si>
  <si>
    <t>22-3589</t>
  </si>
  <si>
    <t>1332 Kingsgate Dr</t>
  </si>
  <si>
    <t>23-0239</t>
  </si>
  <si>
    <t>909 Winter St</t>
  </si>
  <si>
    <t>Winter</t>
  </si>
  <si>
    <t>23-0167</t>
  </si>
  <si>
    <t>410 N Main St</t>
  </si>
  <si>
    <t>Maria Serrato</t>
  </si>
  <si>
    <t>23-0255</t>
  </si>
  <si>
    <t>2041 Chief St</t>
  </si>
  <si>
    <t>H Jones</t>
  </si>
  <si>
    <t>ADT Solar LLC</t>
  </si>
  <si>
    <t>22-2584</t>
  </si>
  <si>
    <t>2903 Captain Ct</t>
  </si>
  <si>
    <t>Texsun Design &amp; Irrigation</t>
  </si>
  <si>
    <t>23-0250</t>
  </si>
  <si>
    <t>1701 Kinnard Ave</t>
  </si>
  <si>
    <t>Darwin-Kennard</t>
  </si>
  <si>
    <t>Upward Soaring Properties</t>
  </si>
  <si>
    <t>22-0329</t>
  </si>
  <si>
    <t>2054 Chief St</t>
  </si>
  <si>
    <t>22-0400</t>
  </si>
  <si>
    <t>2057 Chief St</t>
  </si>
  <si>
    <t>22-0127</t>
  </si>
  <si>
    <t>2047 Chief St</t>
  </si>
  <si>
    <t>23-0233</t>
  </si>
  <si>
    <t>1107 Dona Dr</t>
  </si>
  <si>
    <t>Culpepper Manor</t>
  </si>
  <si>
    <t>23-0236</t>
  </si>
  <si>
    <t>3165 Charge Ln</t>
  </si>
  <si>
    <t>23-0128</t>
  </si>
  <si>
    <t>1415 Clark St</t>
  </si>
  <si>
    <t>Alejandro Contreras</t>
  </si>
  <si>
    <t>23-0263</t>
  </si>
  <si>
    <t>1907 Pinemont View Dr</t>
  </si>
  <si>
    <t>Pinemont</t>
  </si>
  <si>
    <t>23-0212</t>
  </si>
  <si>
    <t>3176 TarletonCt</t>
  </si>
  <si>
    <t>23-0243</t>
  </si>
  <si>
    <t>3121 Margaret Rudder Pkwy</t>
  </si>
  <si>
    <t>23-0244</t>
  </si>
  <si>
    <t>3137 Margaret Rudder Pkwy</t>
  </si>
  <si>
    <t>23-0266</t>
  </si>
  <si>
    <t>1905 Pinemont View Dr</t>
  </si>
  <si>
    <t>23-0256</t>
  </si>
  <si>
    <t>3464 Pointe Du Hoc Dr</t>
  </si>
  <si>
    <t>23-0225</t>
  </si>
  <si>
    <t>3017 Teller Dr</t>
  </si>
  <si>
    <t>Robbie Robinson Ltd</t>
  </si>
  <si>
    <t>23-0226</t>
  </si>
  <si>
    <t>3020 Teller Dr</t>
  </si>
  <si>
    <t>23-0213</t>
  </si>
  <si>
    <t>3340 Stoneleigh Rd</t>
  </si>
  <si>
    <t>Pitman Custom Homes</t>
  </si>
  <si>
    <t>23-0224</t>
  </si>
  <si>
    <t>3000 Teller Dr</t>
  </si>
  <si>
    <t>23-0098</t>
  </si>
  <si>
    <t>1306 Suncrest St</t>
  </si>
  <si>
    <t>Sunset</t>
  </si>
  <si>
    <t>23-0223</t>
  </si>
  <si>
    <t>5005 Greenstone Way</t>
  </si>
  <si>
    <t>Kinler Custom Homes</t>
  </si>
  <si>
    <t>23-0220</t>
  </si>
  <si>
    <t>4745 N Stonecrest Ct</t>
  </si>
  <si>
    <t>Stonebrier</t>
  </si>
  <si>
    <t>23-0044</t>
  </si>
  <si>
    <t>10637 Natural Pond Rd</t>
  </si>
  <si>
    <t>Schneider Construction</t>
  </si>
  <si>
    <t>22-2828</t>
  </si>
  <si>
    <t>2914 Spector Dr</t>
  </si>
  <si>
    <t>23-0155</t>
  </si>
  <si>
    <t>4791 Native Tree Ln</t>
  </si>
  <si>
    <t>23-0267</t>
  </si>
  <si>
    <t>1334 Kingsgate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</si>
</sst>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5" fontId="2" fillId="8" borderId="0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January%202022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115</v>
          </cell>
          <cell r="D4">
            <v>19870210</v>
          </cell>
        </row>
        <row r="5">
          <cell r="B5">
            <v>0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5</v>
          </cell>
          <cell r="D7">
            <v>2609640</v>
          </cell>
        </row>
        <row r="8">
          <cell r="B8">
            <v>0</v>
          </cell>
          <cell r="D8">
            <v>0</v>
          </cell>
        </row>
        <row r="9">
          <cell r="B9">
            <v>49</v>
          </cell>
          <cell r="D9">
            <v>866316</v>
          </cell>
        </row>
        <row r="10">
          <cell r="B10">
            <v>3</v>
          </cell>
          <cell r="D10">
            <v>150000</v>
          </cell>
        </row>
        <row r="11">
          <cell r="B11">
            <v>6</v>
          </cell>
          <cell r="D11">
            <v>0</v>
          </cell>
        </row>
        <row r="12">
          <cell r="B12">
            <v>2</v>
          </cell>
          <cell r="D12">
            <v>3566000</v>
          </cell>
        </row>
        <row r="13">
          <cell r="B13">
            <v>15</v>
          </cell>
          <cell r="D13">
            <v>5804292</v>
          </cell>
        </row>
        <row r="14">
          <cell r="B14">
            <v>2</v>
          </cell>
          <cell r="D14">
            <v>195800</v>
          </cell>
        </row>
        <row r="15">
          <cell r="B15">
            <v>7</v>
          </cell>
          <cell r="D15">
            <v>0</v>
          </cell>
        </row>
        <row r="20">
          <cell r="B20">
            <v>115</v>
          </cell>
          <cell r="D20">
            <v>19870210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5</v>
          </cell>
          <cell r="D23">
            <v>2609640</v>
          </cell>
        </row>
        <row r="24">
          <cell r="B24">
            <v>0</v>
          </cell>
          <cell r="D24">
            <v>0</v>
          </cell>
        </row>
        <row r="25">
          <cell r="B25">
            <v>49</v>
          </cell>
          <cell r="D25">
            <v>866316</v>
          </cell>
        </row>
        <row r="26">
          <cell r="B26">
            <v>3</v>
          </cell>
          <cell r="D26">
            <v>150000</v>
          </cell>
        </row>
        <row r="27">
          <cell r="B27">
            <v>6</v>
          </cell>
          <cell r="D27">
            <v>0</v>
          </cell>
        </row>
        <row r="28">
          <cell r="B28">
            <v>2</v>
          </cell>
          <cell r="D28">
            <v>3566000</v>
          </cell>
        </row>
        <row r="29">
          <cell r="B29">
            <v>15</v>
          </cell>
          <cell r="D29">
            <v>5804292</v>
          </cell>
        </row>
        <row r="30">
          <cell r="B30">
            <v>2</v>
          </cell>
          <cell r="D30">
            <v>195800</v>
          </cell>
        </row>
        <row r="31">
          <cell r="B31">
            <v>7</v>
          </cell>
          <cell r="D3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Layout" topLeftCell="A2" zoomScaleNormal="100" workbookViewId="0">
      <selection activeCell="D10" sqref="D10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4"/>
      <c r="B1" s="301"/>
      <c r="C1" s="301"/>
      <c r="D1" s="301"/>
      <c r="E1" s="302"/>
      <c r="F1" s="255"/>
      <c r="G1" s="255"/>
      <c r="H1" s="255"/>
      <c r="I1" s="256"/>
    </row>
    <row r="2" spans="1:17" s="16" customFormat="1" ht="21" customHeight="1" x14ac:dyDescent="0.25">
      <c r="A2" s="299" t="s">
        <v>53</v>
      </c>
      <c r="B2" s="257"/>
      <c r="C2" s="257"/>
      <c r="D2" s="258"/>
      <c r="E2" s="259"/>
      <c r="F2" s="321" t="s">
        <v>54</v>
      </c>
      <c r="G2" s="257"/>
      <c r="H2" s="257"/>
      <c r="I2" s="260"/>
    </row>
    <row r="3" spans="1:17" ht="19.5" customHeight="1" x14ac:dyDescent="0.25">
      <c r="A3" s="261" t="s">
        <v>20</v>
      </c>
      <c r="B3" s="262" t="s">
        <v>31</v>
      </c>
      <c r="C3" s="262" t="s">
        <v>51</v>
      </c>
      <c r="D3" s="262" t="s">
        <v>6</v>
      </c>
      <c r="E3" s="263"/>
      <c r="F3" s="261" t="s">
        <v>20</v>
      </c>
      <c r="G3" s="262" t="s">
        <v>31</v>
      </c>
      <c r="H3" s="262" t="s">
        <v>51</v>
      </c>
      <c r="I3" s="264" t="s">
        <v>6</v>
      </c>
    </row>
    <row r="4" spans="1:17" ht="18" customHeight="1" x14ac:dyDescent="0.2">
      <c r="A4" s="265" t="s">
        <v>47</v>
      </c>
      <c r="B4" s="266">
        <f>Residential!I49</f>
        <v>46</v>
      </c>
      <c r="C4" s="267"/>
      <c r="D4" s="268">
        <f>Residential!L49</f>
        <v>9180622</v>
      </c>
      <c r="E4" s="263"/>
      <c r="F4" s="265" t="s">
        <v>47</v>
      </c>
      <c r="G4" s="266">
        <f>[1]TOTALS!$B4</f>
        <v>115</v>
      </c>
      <c r="H4" s="267"/>
      <c r="I4" s="268">
        <f>[1]TOTALS!$D4</f>
        <v>19870210</v>
      </c>
    </row>
    <row r="5" spans="1:17" ht="15.75" customHeight="1" x14ac:dyDescent="0.2">
      <c r="A5" s="265" t="s">
        <v>48</v>
      </c>
      <c r="B5" s="266">
        <f>Residential!I54</f>
        <v>0</v>
      </c>
      <c r="C5" s="267"/>
      <c r="D5" s="270">
        <f>Residential!L54</f>
        <v>0</v>
      </c>
      <c r="E5" s="263"/>
      <c r="F5" s="265" t="s">
        <v>48</v>
      </c>
      <c r="G5" s="266">
        <f>[1]TOTALS!$B5</f>
        <v>0</v>
      </c>
      <c r="H5" s="267"/>
      <c r="I5" s="268">
        <f>[1]TOTALS!$D5</f>
        <v>0</v>
      </c>
    </row>
    <row r="6" spans="1:17" ht="15.75" customHeight="1" x14ac:dyDescent="0.2">
      <c r="A6" s="265" t="s">
        <v>37</v>
      </c>
      <c r="B6" s="266">
        <f>Residential!I62</f>
        <v>4</v>
      </c>
      <c r="C6" s="323"/>
      <c r="D6" s="270">
        <f>Residential!L62</f>
        <v>334165</v>
      </c>
      <c r="E6" s="263"/>
      <c r="F6" s="265" t="s">
        <v>37</v>
      </c>
      <c r="G6" s="266">
        <f>[1]TOTALS!$B6</f>
        <v>0</v>
      </c>
      <c r="H6" s="267"/>
      <c r="I6" s="268">
        <f>[1]TOTALS!$D6</f>
        <v>0</v>
      </c>
    </row>
    <row r="7" spans="1:17" ht="15" customHeight="1" x14ac:dyDescent="0.2">
      <c r="A7" s="265" t="s">
        <v>35</v>
      </c>
      <c r="B7" s="266">
        <f>Residential!I67</f>
        <v>0</v>
      </c>
      <c r="C7" s="323"/>
      <c r="D7" s="270">
        <f>Residential!L67</f>
        <v>0</v>
      </c>
      <c r="E7" s="263"/>
      <c r="F7" s="265" t="s">
        <v>35</v>
      </c>
      <c r="G7" s="266">
        <f>[1]TOTALS!$B7</f>
        <v>5</v>
      </c>
      <c r="H7" s="267">
        <v>20</v>
      </c>
      <c r="I7" s="268">
        <f>[1]TOTALS!$D7</f>
        <v>2609640</v>
      </c>
    </row>
    <row r="8" spans="1:17" ht="15" customHeight="1" x14ac:dyDescent="0.2">
      <c r="A8" s="265" t="s">
        <v>36</v>
      </c>
      <c r="B8" s="266">
        <f>Residential!I72</f>
        <v>0</v>
      </c>
      <c r="C8" s="323"/>
      <c r="D8" s="270">
        <f>Residential!L72</f>
        <v>0</v>
      </c>
      <c r="E8" s="263"/>
      <c r="F8" s="265" t="s">
        <v>36</v>
      </c>
      <c r="G8" s="266">
        <f>[1]TOTALS!$B8</f>
        <v>0</v>
      </c>
      <c r="H8" s="269"/>
      <c r="I8" s="268">
        <f>[1]TOTALS!$D8</f>
        <v>0</v>
      </c>
    </row>
    <row r="9" spans="1:17" ht="15" customHeight="1" x14ac:dyDescent="0.2">
      <c r="A9" s="265" t="s">
        <v>22</v>
      </c>
      <c r="B9" s="266">
        <f>Residential!I106</f>
        <v>31</v>
      </c>
      <c r="C9" s="269"/>
      <c r="D9" s="270">
        <f>Residential!L106</f>
        <v>706903</v>
      </c>
      <c r="E9" s="263"/>
      <c r="F9" s="265" t="s">
        <v>22</v>
      </c>
      <c r="G9" s="266">
        <f>[1]TOTALS!$B9</f>
        <v>49</v>
      </c>
      <c r="H9" s="269"/>
      <c r="I9" s="268">
        <f>[1]TOTALS!$D9</f>
        <v>866316</v>
      </c>
    </row>
    <row r="10" spans="1:17" ht="15.75" customHeight="1" x14ac:dyDescent="0.2">
      <c r="A10" s="265" t="s">
        <v>14</v>
      </c>
      <c r="B10" s="266">
        <f>'Mobile Homes'!H6</f>
        <v>3</v>
      </c>
      <c r="C10" s="269"/>
      <c r="D10" s="270">
        <f>'Mobile Homes'!J6</f>
        <v>145000</v>
      </c>
      <c r="E10" s="263"/>
      <c r="F10" s="265" t="s">
        <v>14</v>
      </c>
      <c r="G10" s="266">
        <f>[1]TOTALS!$B10</f>
        <v>3</v>
      </c>
      <c r="H10" s="269"/>
      <c r="I10" s="268">
        <f>[1]TOTALS!$D10</f>
        <v>150000</v>
      </c>
    </row>
    <row r="11" spans="1:17" ht="15.75" customHeight="1" x14ac:dyDescent="0.2">
      <c r="A11" s="265" t="s">
        <v>10</v>
      </c>
      <c r="B11" s="271">
        <f>Misc!F32</f>
        <v>6</v>
      </c>
      <c r="C11" s="269"/>
      <c r="D11" s="270">
        <v>0</v>
      </c>
      <c r="E11" s="263"/>
      <c r="F11" s="265" t="s">
        <v>10</v>
      </c>
      <c r="G11" s="266">
        <f>[1]TOTALS!$B11</f>
        <v>6</v>
      </c>
      <c r="H11" s="269"/>
      <c r="I11" s="268">
        <f>[1]TOTALS!$D11</f>
        <v>0</v>
      </c>
    </row>
    <row r="12" spans="1:17" ht="15" customHeight="1" x14ac:dyDescent="0.2">
      <c r="A12" s="265" t="s">
        <v>21</v>
      </c>
      <c r="B12" s="266">
        <f>Commercial!F7</f>
        <v>4</v>
      </c>
      <c r="C12" s="269"/>
      <c r="D12" s="270">
        <f>Commercial!I7</f>
        <v>125500</v>
      </c>
      <c r="E12" s="263"/>
      <c r="F12" s="265" t="s">
        <v>21</v>
      </c>
      <c r="G12" s="266">
        <f>[1]TOTALS!$B12</f>
        <v>2</v>
      </c>
      <c r="H12" s="269"/>
      <c r="I12" s="268">
        <f>[1]TOTALS!$D12</f>
        <v>3566000</v>
      </c>
      <c r="Q12" s="24"/>
    </row>
    <row r="13" spans="1:17" ht="15.75" customHeight="1" x14ac:dyDescent="0.2">
      <c r="A13" s="265" t="s">
        <v>38</v>
      </c>
      <c r="B13" s="266">
        <f>Commercial!F33</f>
        <v>23</v>
      </c>
      <c r="C13" s="269"/>
      <c r="D13" s="270">
        <f>Commercial!I33</f>
        <v>660385</v>
      </c>
      <c r="E13" s="263"/>
      <c r="F13" s="265" t="s">
        <v>38</v>
      </c>
      <c r="G13" s="266">
        <f>[1]TOTALS!$B13</f>
        <v>15</v>
      </c>
      <c r="H13" s="269"/>
      <c r="I13" s="268">
        <f>[1]TOTALS!$D13</f>
        <v>5804292</v>
      </c>
    </row>
    <row r="14" spans="1:17" ht="15.75" customHeight="1" x14ac:dyDescent="0.2">
      <c r="A14" s="265" t="s">
        <v>9</v>
      </c>
      <c r="B14" s="266">
        <f>Misc!F7</f>
        <v>4</v>
      </c>
      <c r="C14" s="269"/>
      <c r="D14" s="270">
        <f>Misc!H7</f>
        <v>331000</v>
      </c>
      <c r="E14" s="263"/>
      <c r="F14" s="265" t="s">
        <v>9</v>
      </c>
      <c r="G14" s="266">
        <f>[1]TOTALS!$B14</f>
        <v>2</v>
      </c>
      <c r="H14" s="269"/>
      <c r="I14" s="268">
        <f>[1]TOTALS!$D14</f>
        <v>195800</v>
      </c>
    </row>
    <row r="15" spans="1:17" ht="15" customHeight="1" x14ac:dyDescent="0.2">
      <c r="A15" s="272" t="s">
        <v>11</v>
      </c>
      <c r="B15" s="273">
        <f>Misc!F23</f>
        <v>13</v>
      </c>
      <c r="C15" s="274"/>
      <c r="D15" s="275">
        <v>0</v>
      </c>
      <c r="E15" s="263"/>
      <c r="F15" s="272" t="s">
        <v>11</v>
      </c>
      <c r="G15" s="266">
        <f>[1]TOTALS!$B15</f>
        <v>7</v>
      </c>
      <c r="H15" s="274"/>
      <c r="I15" s="268">
        <f>[1]TOTALS!$D15</f>
        <v>0</v>
      </c>
    </row>
    <row r="16" spans="1:17" ht="16.5" customHeight="1" x14ac:dyDescent="0.25">
      <c r="A16" s="276" t="s">
        <v>13</v>
      </c>
      <c r="B16" s="277">
        <f>SUM(B4:B15)</f>
        <v>134</v>
      </c>
      <c r="C16" s="318">
        <f>SUM(C4:C15)</f>
        <v>0</v>
      </c>
      <c r="D16" s="278">
        <f>SUM(D4:D15)</f>
        <v>11483575</v>
      </c>
      <c r="E16" s="263"/>
      <c r="F16" s="276" t="s">
        <v>13</v>
      </c>
      <c r="G16" s="277">
        <f>SUM(G4:G15)</f>
        <v>204</v>
      </c>
      <c r="H16" s="279">
        <f>SUM(H4:H15)</f>
        <v>20</v>
      </c>
      <c r="I16" s="280">
        <f>SUM(I4:I15)</f>
        <v>33062258</v>
      </c>
    </row>
    <row r="17" spans="1:11" ht="18.75" customHeight="1" x14ac:dyDescent="0.2">
      <c r="A17" s="281"/>
      <c r="B17" s="282"/>
      <c r="C17" s="282"/>
      <c r="D17" s="282"/>
      <c r="E17" s="263"/>
      <c r="F17" s="282"/>
      <c r="G17" s="282"/>
      <c r="H17" s="282"/>
      <c r="I17" s="283"/>
    </row>
    <row r="18" spans="1:11" ht="18" x14ac:dyDescent="0.25">
      <c r="A18" s="300" t="s">
        <v>56</v>
      </c>
      <c r="B18" s="284"/>
      <c r="C18" s="285"/>
      <c r="D18" s="286"/>
      <c r="E18" s="263"/>
      <c r="F18" s="300" t="s">
        <v>55</v>
      </c>
      <c r="G18" s="284"/>
      <c r="H18" s="285"/>
      <c r="I18" s="287"/>
    </row>
    <row r="19" spans="1:11" ht="21" customHeight="1" x14ac:dyDescent="0.25">
      <c r="A19" s="288" t="s">
        <v>20</v>
      </c>
      <c r="B19" s="289" t="s">
        <v>31</v>
      </c>
      <c r="C19" s="289" t="s">
        <v>51</v>
      </c>
      <c r="D19" s="289" t="s">
        <v>6</v>
      </c>
      <c r="E19" s="259"/>
      <c r="F19" s="288" t="s">
        <v>20</v>
      </c>
      <c r="G19" s="289" t="s">
        <v>31</v>
      </c>
      <c r="H19" s="290"/>
      <c r="I19" s="291" t="s">
        <v>6</v>
      </c>
    </row>
    <row r="20" spans="1:11" ht="17.25" customHeight="1" x14ac:dyDescent="0.2">
      <c r="A20" s="292" t="s">
        <v>47</v>
      </c>
      <c r="B20" s="266">
        <f>B4</f>
        <v>46</v>
      </c>
      <c r="C20" s="269"/>
      <c r="D20" s="268">
        <f>D4</f>
        <v>9180622</v>
      </c>
      <c r="E20" s="263"/>
      <c r="F20" s="292" t="s">
        <v>47</v>
      </c>
      <c r="G20" s="266">
        <f>[1]TOTALS!$B20</f>
        <v>115</v>
      </c>
      <c r="H20" s="267"/>
      <c r="I20" s="268">
        <f>[1]TOTALS!$D20</f>
        <v>19870210</v>
      </c>
    </row>
    <row r="21" spans="1:11" ht="15" customHeight="1" x14ac:dyDescent="0.2">
      <c r="A21" s="292" t="s">
        <v>48</v>
      </c>
      <c r="B21" s="266">
        <f t="shared" ref="B21:B31" si="0">B5</f>
        <v>0</v>
      </c>
      <c r="C21" s="269"/>
      <c r="D21" s="268">
        <f t="shared" ref="D21:D31" si="1">D5</f>
        <v>0</v>
      </c>
      <c r="E21" s="263"/>
      <c r="F21" s="292" t="s">
        <v>48</v>
      </c>
      <c r="G21" s="266">
        <f>[1]TOTALS!$B21</f>
        <v>0</v>
      </c>
      <c r="H21" s="267"/>
      <c r="I21" s="268">
        <f>[1]TOTALS!$D21</f>
        <v>0</v>
      </c>
    </row>
    <row r="22" spans="1:11" ht="15" customHeight="1" x14ac:dyDescent="0.2">
      <c r="A22" s="292" t="s">
        <v>37</v>
      </c>
      <c r="B22" s="266">
        <f t="shared" si="0"/>
        <v>4</v>
      </c>
      <c r="C22" s="269"/>
      <c r="D22" s="268">
        <f t="shared" si="1"/>
        <v>334165</v>
      </c>
      <c r="E22" s="263"/>
      <c r="F22" s="292" t="s">
        <v>37</v>
      </c>
      <c r="G22" s="266">
        <f>[1]TOTALS!$B22</f>
        <v>0</v>
      </c>
      <c r="H22" s="267"/>
      <c r="I22" s="268">
        <f>[1]TOTALS!$D22</f>
        <v>0</v>
      </c>
    </row>
    <row r="23" spans="1:11" ht="16.5" customHeight="1" x14ac:dyDescent="0.2">
      <c r="A23" s="292" t="s">
        <v>35</v>
      </c>
      <c r="B23" s="266">
        <f t="shared" si="0"/>
        <v>0</v>
      </c>
      <c r="C23" s="269"/>
      <c r="D23" s="268">
        <f t="shared" si="1"/>
        <v>0</v>
      </c>
      <c r="E23" s="263"/>
      <c r="F23" s="292" t="s">
        <v>35</v>
      </c>
      <c r="G23" s="266">
        <f>[1]TOTALS!$B23</f>
        <v>5</v>
      </c>
      <c r="H23" s="267">
        <v>20</v>
      </c>
      <c r="I23" s="268">
        <f>[1]TOTALS!$D23</f>
        <v>2609640</v>
      </c>
    </row>
    <row r="24" spans="1:11" ht="17.25" customHeight="1" x14ac:dyDescent="0.2">
      <c r="A24" s="292" t="s">
        <v>36</v>
      </c>
      <c r="B24" s="266">
        <f t="shared" si="0"/>
        <v>0</v>
      </c>
      <c r="C24" s="269"/>
      <c r="D24" s="268">
        <f t="shared" si="1"/>
        <v>0</v>
      </c>
      <c r="E24" s="263"/>
      <c r="F24" s="292" t="s">
        <v>36</v>
      </c>
      <c r="G24" s="266">
        <f>[1]TOTALS!$B24</f>
        <v>0</v>
      </c>
      <c r="H24" s="267"/>
      <c r="I24" s="268">
        <f>[1]TOTALS!$D24</f>
        <v>0</v>
      </c>
    </row>
    <row r="25" spans="1:11" ht="17.25" customHeight="1" x14ac:dyDescent="0.2">
      <c r="A25" s="293" t="s">
        <v>22</v>
      </c>
      <c r="B25" s="266">
        <f t="shared" si="0"/>
        <v>31</v>
      </c>
      <c r="C25" s="269"/>
      <c r="D25" s="268">
        <f t="shared" si="1"/>
        <v>706903</v>
      </c>
      <c r="E25" s="294"/>
      <c r="F25" s="293" t="s">
        <v>22</v>
      </c>
      <c r="G25" s="266">
        <f>[1]TOTALS!$B25</f>
        <v>49</v>
      </c>
      <c r="H25" s="269"/>
      <c r="I25" s="268">
        <f>[1]TOTALS!$D25</f>
        <v>866316</v>
      </c>
    </row>
    <row r="26" spans="1:11" ht="16.5" customHeight="1" x14ac:dyDescent="0.2">
      <c r="A26" s="293" t="s">
        <v>14</v>
      </c>
      <c r="B26" s="266">
        <f t="shared" si="0"/>
        <v>3</v>
      </c>
      <c r="C26" s="322"/>
      <c r="D26" s="268">
        <f t="shared" si="1"/>
        <v>145000</v>
      </c>
      <c r="E26" s="294"/>
      <c r="F26" s="293" t="s">
        <v>14</v>
      </c>
      <c r="G26" s="266">
        <f>[1]TOTALS!$B26</f>
        <v>3</v>
      </c>
      <c r="H26" s="269"/>
      <c r="I26" s="268">
        <f>[1]TOTALS!$D26</f>
        <v>150000</v>
      </c>
    </row>
    <row r="27" spans="1:11" ht="15" customHeight="1" x14ac:dyDescent="0.2">
      <c r="A27" s="293" t="s">
        <v>10</v>
      </c>
      <c r="B27" s="266">
        <f t="shared" si="0"/>
        <v>6</v>
      </c>
      <c r="C27" s="322"/>
      <c r="D27" s="268">
        <f t="shared" si="1"/>
        <v>0</v>
      </c>
      <c r="E27" s="294"/>
      <c r="F27" s="293" t="s">
        <v>10</v>
      </c>
      <c r="G27" s="266">
        <f>[1]TOTALS!$B27</f>
        <v>6</v>
      </c>
      <c r="H27" s="269"/>
      <c r="I27" s="268">
        <f>[1]TOTALS!$D27</f>
        <v>0</v>
      </c>
      <c r="K27" s="15"/>
    </row>
    <row r="28" spans="1:11" ht="16.5" customHeight="1" x14ac:dyDescent="0.2">
      <c r="A28" s="293" t="s">
        <v>21</v>
      </c>
      <c r="B28" s="266">
        <f t="shared" si="0"/>
        <v>4</v>
      </c>
      <c r="C28" s="322"/>
      <c r="D28" s="268">
        <f t="shared" si="1"/>
        <v>125500</v>
      </c>
      <c r="E28" s="294"/>
      <c r="F28" s="293" t="s">
        <v>21</v>
      </c>
      <c r="G28" s="266">
        <f>[1]TOTALS!$B28</f>
        <v>2</v>
      </c>
      <c r="H28" s="269"/>
      <c r="I28" s="268">
        <f>[1]TOTALS!$D28</f>
        <v>3566000</v>
      </c>
    </row>
    <row r="29" spans="1:11" ht="16.5" customHeight="1" x14ac:dyDescent="0.2">
      <c r="A29" s="293" t="s">
        <v>38</v>
      </c>
      <c r="B29" s="266">
        <f t="shared" si="0"/>
        <v>23</v>
      </c>
      <c r="C29" s="322"/>
      <c r="D29" s="268">
        <f t="shared" si="1"/>
        <v>660385</v>
      </c>
      <c r="E29" s="294"/>
      <c r="F29" s="293" t="s">
        <v>38</v>
      </c>
      <c r="G29" s="266">
        <f>[1]TOTALS!$B29</f>
        <v>15</v>
      </c>
      <c r="H29" s="269"/>
      <c r="I29" s="268">
        <f>[1]TOTALS!$D29</f>
        <v>5804292</v>
      </c>
    </row>
    <row r="30" spans="1:11" ht="15.75" customHeight="1" x14ac:dyDescent="0.2">
      <c r="A30" s="292" t="s">
        <v>9</v>
      </c>
      <c r="B30" s="266">
        <f t="shared" si="0"/>
        <v>4</v>
      </c>
      <c r="C30" s="322"/>
      <c r="D30" s="268">
        <f t="shared" si="1"/>
        <v>331000</v>
      </c>
      <c r="E30" s="263"/>
      <c r="F30" s="292" t="s">
        <v>9</v>
      </c>
      <c r="G30" s="266">
        <f>[1]TOTALS!$B30</f>
        <v>2</v>
      </c>
      <c r="H30" s="269"/>
      <c r="I30" s="268">
        <f>[1]TOTALS!$D30</f>
        <v>195800</v>
      </c>
    </row>
    <row r="31" spans="1:11" ht="16.5" customHeight="1" x14ac:dyDescent="0.2">
      <c r="A31" s="292" t="s">
        <v>11</v>
      </c>
      <c r="B31" s="266">
        <f t="shared" si="0"/>
        <v>13</v>
      </c>
      <c r="C31" s="322"/>
      <c r="D31" s="268">
        <f t="shared" si="1"/>
        <v>0</v>
      </c>
      <c r="E31" s="263"/>
      <c r="F31" s="292" t="s">
        <v>11</v>
      </c>
      <c r="G31" s="266">
        <f>[1]TOTALS!$B31</f>
        <v>7</v>
      </c>
      <c r="H31" s="274"/>
      <c r="I31" s="268">
        <f>[1]TOTALS!$D31</f>
        <v>0</v>
      </c>
    </row>
    <row r="32" spans="1:11" ht="15.75" customHeight="1" x14ac:dyDescent="0.25">
      <c r="A32" s="276" t="s">
        <v>13</v>
      </c>
      <c r="B32" s="295">
        <f>SUM(B20:B31)</f>
        <v>134</v>
      </c>
      <c r="C32" s="318">
        <f>SUM(C16:C31)</f>
        <v>0</v>
      </c>
      <c r="D32" s="296">
        <f>SUM(D20:D31)</f>
        <v>11483575</v>
      </c>
      <c r="E32" s="297"/>
      <c r="F32" s="276" t="s">
        <v>13</v>
      </c>
      <c r="G32" s="319">
        <f>SUM(G20:G31)</f>
        <v>204</v>
      </c>
      <c r="H32" s="279">
        <f>SUM(H20:H31)</f>
        <v>20</v>
      </c>
      <c r="I32" s="298">
        <f>SUM(I20:I31)</f>
        <v>33062258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05"/>
      <c r="D34" s="14"/>
    </row>
    <row r="35" spans="2:4" x14ac:dyDescent="0.2">
      <c r="C35" s="305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  <ignoredError sqref="C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31"/>
  <sheetViews>
    <sheetView topLeftCell="A86" zoomScale="115" zoomScaleNormal="115" workbookViewId="0">
      <selection activeCell="F115" sqref="F115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4" t="s">
        <v>49</v>
      </c>
      <c r="B1" s="325"/>
      <c r="C1" s="325"/>
      <c r="D1" s="35"/>
      <c r="E1" s="36"/>
      <c r="F1" s="36"/>
      <c r="G1" s="36"/>
      <c r="H1" s="180"/>
      <c r="I1" s="228"/>
      <c r="J1" s="35"/>
      <c r="K1" s="36"/>
      <c r="L1" s="35"/>
      <c r="M1" s="246"/>
    </row>
    <row r="2" spans="1:21" ht="15" customHeight="1" x14ac:dyDescent="0.2">
      <c r="A2" s="229" t="s">
        <v>0</v>
      </c>
      <c r="B2" s="230" t="s">
        <v>16</v>
      </c>
      <c r="C2" s="231" t="s">
        <v>2</v>
      </c>
      <c r="D2" s="231" t="s">
        <v>3</v>
      </c>
      <c r="E2" s="232" t="s">
        <v>19</v>
      </c>
      <c r="F2" s="233" t="s">
        <v>17</v>
      </c>
      <c r="G2" s="233" t="s">
        <v>5</v>
      </c>
      <c r="H2" s="231" t="s">
        <v>18</v>
      </c>
      <c r="I2" s="243" t="s">
        <v>39</v>
      </c>
      <c r="J2" s="245" t="s">
        <v>28</v>
      </c>
      <c r="K2" s="234" t="s">
        <v>29</v>
      </c>
      <c r="L2" s="235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5">
        <v>44929</v>
      </c>
      <c r="B3" s="71" t="s">
        <v>88</v>
      </c>
      <c r="C3" s="72" t="s">
        <v>89</v>
      </c>
      <c r="D3" s="248" t="s">
        <v>90</v>
      </c>
      <c r="E3" s="201">
        <v>5</v>
      </c>
      <c r="F3" s="202">
        <v>37</v>
      </c>
      <c r="G3" s="202">
        <v>20</v>
      </c>
      <c r="H3" s="211" t="s">
        <v>91</v>
      </c>
      <c r="I3" s="83">
        <v>1</v>
      </c>
      <c r="J3" s="75">
        <v>1517</v>
      </c>
      <c r="K3" s="99">
        <v>512</v>
      </c>
      <c r="L3" s="164">
        <v>133386</v>
      </c>
      <c r="M3" s="2"/>
    </row>
    <row r="4" spans="1:21" ht="15" customHeight="1" x14ac:dyDescent="0.2">
      <c r="A4" s="209">
        <v>44929</v>
      </c>
      <c r="B4" s="210" t="s">
        <v>92</v>
      </c>
      <c r="C4" s="211" t="s">
        <v>93</v>
      </c>
      <c r="D4" s="211" t="s">
        <v>94</v>
      </c>
      <c r="E4" s="201"/>
      <c r="F4" s="236" t="s">
        <v>95</v>
      </c>
      <c r="G4" s="236">
        <v>4</v>
      </c>
      <c r="H4" s="211" t="s">
        <v>96</v>
      </c>
      <c r="I4" s="81">
        <v>1</v>
      </c>
      <c r="J4" s="237">
        <v>1669</v>
      </c>
      <c r="K4" s="238">
        <v>758</v>
      </c>
      <c r="L4" s="164">
        <v>230000</v>
      </c>
    </row>
    <row r="5" spans="1:21" ht="15" customHeight="1" x14ac:dyDescent="0.2">
      <c r="A5" s="312">
        <v>44930</v>
      </c>
      <c r="B5" s="71" t="s">
        <v>97</v>
      </c>
      <c r="C5" s="72" t="s">
        <v>98</v>
      </c>
      <c r="D5" s="72" t="s">
        <v>99</v>
      </c>
      <c r="E5" s="201">
        <v>1</v>
      </c>
      <c r="F5" s="206">
        <v>17</v>
      </c>
      <c r="G5" s="72">
        <v>1</v>
      </c>
      <c r="H5" s="72" t="s">
        <v>91</v>
      </c>
      <c r="I5" s="83">
        <v>1</v>
      </c>
      <c r="J5" s="207">
        <v>2091</v>
      </c>
      <c r="K5" s="99">
        <v>522</v>
      </c>
      <c r="L5" s="164">
        <v>172458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9">
        <v>44931</v>
      </c>
      <c r="B6" s="210" t="s">
        <v>142</v>
      </c>
      <c r="C6" s="211" t="s">
        <v>143</v>
      </c>
      <c r="D6" s="211" t="s">
        <v>90</v>
      </c>
      <c r="E6" s="201">
        <v>5</v>
      </c>
      <c r="F6" s="236">
        <v>142</v>
      </c>
      <c r="G6" s="236">
        <v>14</v>
      </c>
      <c r="H6" s="211" t="s">
        <v>91</v>
      </c>
      <c r="I6" s="81">
        <v>1</v>
      </c>
      <c r="J6" s="237">
        <v>1800</v>
      </c>
      <c r="K6" s="238">
        <v>574</v>
      </c>
      <c r="L6" s="164">
        <v>156024</v>
      </c>
    </row>
    <row r="7" spans="1:21" ht="15" customHeight="1" x14ac:dyDescent="0.2">
      <c r="A7" s="209">
        <v>44931</v>
      </c>
      <c r="B7" s="210" t="s">
        <v>202</v>
      </c>
      <c r="C7" s="211" t="s">
        <v>203</v>
      </c>
      <c r="D7" s="211" t="s">
        <v>204</v>
      </c>
      <c r="E7" s="201">
        <v>7</v>
      </c>
      <c r="F7" s="236">
        <v>15</v>
      </c>
      <c r="G7" s="236">
        <v>21</v>
      </c>
      <c r="H7" s="211" t="s">
        <v>205</v>
      </c>
      <c r="I7" s="81">
        <v>1</v>
      </c>
      <c r="J7" s="237">
        <v>3859</v>
      </c>
      <c r="K7" s="238">
        <v>1940</v>
      </c>
      <c r="L7" s="164">
        <v>482375</v>
      </c>
    </row>
    <row r="8" spans="1:21" ht="15" customHeight="1" x14ac:dyDescent="0.2">
      <c r="A8" s="209">
        <v>44932</v>
      </c>
      <c r="B8" s="210" t="s">
        <v>199</v>
      </c>
      <c r="C8" s="211" t="s">
        <v>200</v>
      </c>
      <c r="D8" s="211" t="s">
        <v>99</v>
      </c>
      <c r="E8" s="201" t="s">
        <v>201</v>
      </c>
      <c r="F8" s="236">
        <v>1</v>
      </c>
      <c r="G8" s="236">
        <v>2</v>
      </c>
      <c r="H8" s="211" t="s">
        <v>91</v>
      </c>
      <c r="I8" s="81">
        <v>1</v>
      </c>
      <c r="J8" s="237">
        <v>1697</v>
      </c>
      <c r="K8" s="238">
        <v>468</v>
      </c>
      <c r="L8" s="164">
        <v>139920</v>
      </c>
      <c r="M8" s="2"/>
    </row>
    <row r="9" spans="1:21" ht="15" customHeight="1" x14ac:dyDescent="0.2">
      <c r="A9" s="209">
        <v>44932</v>
      </c>
      <c r="B9" s="210" t="s">
        <v>206</v>
      </c>
      <c r="C9" s="211" t="s">
        <v>207</v>
      </c>
      <c r="D9" s="211" t="s">
        <v>208</v>
      </c>
      <c r="E9" s="201"/>
      <c r="F9" s="236">
        <v>13</v>
      </c>
      <c r="G9" s="236" t="s">
        <v>209</v>
      </c>
      <c r="H9" s="211" t="s">
        <v>210</v>
      </c>
      <c r="I9" s="81">
        <v>1</v>
      </c>
      <c r="J9" s="237">
        <v>1815</v>
      </c>
      <c r="K9" s="238">
        <v>137</v>
      </c>
      <c r="L9" s="164">
        <v>186816</v>
      </c>
      <c r="M9" s="2"/>
      <c r="N9" s="2"/>
    </row>
    <row r="10" spans="1:21" ht="15" customHeight="1" x14ac:dyDescent="0.2">
      <c r="A10" s="165">
        <v>44935</v>
      </c>
      <c r="B10" s="71" t="s">
        <v>234</v>
      </c>
      <c r="C10" s="72" t="s">
        <v>235</v>
      </c>
      <c r="D10" s="72" t="s">
        <v>236</v>
      </c>
      <c r="E10" s="201"/>
      <c r="F10" s="202">
        <v>4</v>
      </c>
      <c r="G10" s="202">
        <v>4</v>
      </c>
      <c r="H10" s="211" t="s">
        <v>237</v>
      </c>
      <c r="I10" s="83">
        <v>1</v>
      </c>
      <c r="J10" s="207">
        <v>1738</v>
      </c>
      <c r="K10" s="99">
        <v>151</v>
      </c>
      <c r="L10" s="164">
        <v>165500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9">
        <v>44935</v>
      </c>
      <c r="B11" s="210" t="s">
        <v>238</v>
      </c>
      <c r="C11" s="211" t="s">
        <v>239</v>
      </c>
      <c r="D11" s="211" t="s">
        <v>240</v>
      </c>
      <c r="E11" s="201">
        <v>2</v>
      </c>
      <c r="F11" s="236">
        <v>24</v>
      </c>
      <c r="G11" s="236">
        <v>7</v>
      </c>
      <c r="H11" s="211" t="s">
        <v>241</v>
      </c>
      <c r="I11" s="81">
        <v>1</v>
      </c>
      <c r="J11" s="237">
        <v>1535</v>
      </c>
      <c r="K11" s="238">
        <v>406</v>
      </c>
      <c r="L11" s="164">
        <v>127691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09">
        <v>44936</v>
      </c>
      <c r="B12" s="71" t="s">
        <v>225</v>
      </c>
      <c r="C12" s="72" t="s">
        <v>226</v>
      </c>
      <c r="D12" s="248" t="s">
        <v>227</v>
      </c>
      <c r="E12" s="201"/>
      <c r="F12" s="202" t="s">
        <v>228</v>
      </c>
      <c r="G12" s="202">
        <v>1</v>
      </c>
      <c r="H12" s="211" t="s">
        <v>229</v>
      </c>
      <c r="I12" s="83">
        <v>1</v>
      </c>
      <c r="J12" s="75">
        <v>1672</v>
      </c>
      <c r="K12" s="99">
        <v>689</v>
      </c>
      <c r="L12" s="164">
        <v>155826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312">
        <v>44936</v>
      </c>
      <c r="B13" s="71" t="s">
        <v>242</v>
      </c>
      <c r="C13" s="72" t="s">
        <v>243</v>
      </c>
      <c r="D13" s="72" t="s">
        <v>90</v>
      </c>
      <c r="E13" s="201">
        <v>3</v>
      </c>
      <c r="F13" s="206">
        <v>8</v>
      </c>
      <c r="G13" s="72">
        <v>22</v>
      </c>
      <c r="H13" s="72" t="s">
        <v>91</v>
      </c>
      <c r="I13" s="83">
        <v>1</v>
      </c>
      <c r="J13" s="207">
        <v>2587</v>
      </c>
      <c r="K13" s="99">
        <v>436</v>
      </c>
      <c r="L13" s="164">
        <v>199518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312">
        <v>44936</v>
      </c>
      <c r="B14" s="71" t="s">
        <v>244</v>
      </c>
      <c r="C14" s="72" t="s">
        <v>245</v>
      </c>
      <c r="D14" s="72" t="s">
        <v>246</v>
      </c>
      <c r="E14" s="201">
        <v>3</v>
      </c>
      <c r="F14" s="206">
        <v>19</v>
      </c>
      <c r="G14" s="72">
        <v>29</v>
      </c>
      <c r="H14" s="72" t="s">
        <v>91</v>
      </c>
      <c r="I14" s="83">
        <v>1</v>
      </c>
      <c r="J14" s="207">
        <v>1856</v>
      </c>
      <c r="K14" s="99">
        <v>574</v>
      </c>
      <c r="L14" s="164">
        <v>156024</v>
      </c>
      <c r="M14" s="2"/>
      <c r="O14" s="2"/>
      <c r="P14" s="2"/>
      <c r="Q14" s="2"/>
      <c r="R14" s="2"/>
      <c r="S14" s="2"/>
    </row>
    <row r="15" spans="1:21" ht="15" customHeight="1" x14ac:dyDescent="0.2">
      <c r="A15" s="209">
        <v>44937</v>
      </c>
      <c r="B15" s="210" t="s">
        <v>275</v>
      </c>
      <c r="C15" s="211" t="s">
        <v>276</v>
      </c>
      <c r="D15" s="211" t="s">
        <v>277</v>
      </c>
      <c r="E15" s="201">
        <v>1</v>
      </c>
      <c r="F15" s="236">
        <v>12</v>
      </c>
      <c r="G15" s="236">
        <v>3</v>
      </c>
      <c r="H15" s="211" t="s">
        <v>278</v>
      </c>
      <c r="I15" s="81">
        <v>1</v>
      </c>
      <c r="J15" s="237">
        <v>1284</v>
      </c>
      <c r="K15" s="238">
        <v>486</v>
      </c>
      <c r="L15" s="164">
        <v>143370</v>
      </c>
      <c r="M15" s="2"/>
      <c r="N15" s="2"/>
    </row>
    <row r="16" spans="1:21" ht="15" customHeight="1" x14ac:dyDescent="0.2">
      <c r="A16" s="209">
        <v>44938</v>
      </c>
      <c r="B16" s="210" t="s">
        <v>279</v>
      </c>
      <c r="C16" s="211" t="s">
        <v>280</v>
      </c>
      <c r="D16" s="211" t="s">
        <v>240</v>
      </c>
      <c r="E16" s="201">
        <v>2</v>
      </c>
      <c r="F16" s="236">
        <v>23</v>
      </c>
      <c r="G16" s="236">
        <v>7</v>
      </c>
      <c r="H16" s="211" t="s">
        <v>241</v>
      </c>
      <c r="I16" s="81">
        <v>1</v>
      </c>
      <c r="J16" s="237">
        <v>1562</v>
      </c>
      <c r="K16" s="238">
        <v>451</v>
      </c>
      <c r="L16" s="164">
        <v>129474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9">
        <v>44938</v>
      </c>
      <c r="B17" s="210" t="s">
        <v>281</v>
      </c>
      <c r="C17" s="211" t="s">
        <v>282</v>
      </c>
      <c r="D17" s="211" t="s">
        <v>240</v>
      </c>
      <c r="E17" s="201">
        <v>2</v>
      </c>
      <c r="F17" s="236">
        <v>22</v>
      </c>
      <c r="G17" s="236">
        <v>7</v>
      </c>
      <c r="H17" s="211" t="s">
        <v>241</v>
      </c>
      <c r="I17" s="81">
        <v>1</v>
      </c>
      <c r="J17" s="237">
        <v>1338</v>
      </c>
      <c r="K17" s="238">
        <v>494</v>
      </c>
      <c r="L17" s="164">
        <v>121840</v>
      </c>
      <c r="N17" s="2"/>
    </row>
    <row r="18" spans="1:21" ht="15" customHeight="1" x14ac:dyDescent="0.2">
      <c r="A18" s="209">
        <v>44938</v>
      </c>
      <c r="B18" s="210" t="s">
        <v>283</v>
      </c>
      <c r="C18" s="211" t="s">
        <v>284</v>
      </c>
      <c r="D18" s="211" t="s">
        <v>240</v>
      </c>
      <c r="E18" s="201">
        <v>2</v>
      </c>
      <c r="F18" s="236">
        <v>25</v>
      </c>
      <c r="G18" s="236">
        <v>7</v>
      </c>
      <c r="H18" s="211" t="s">
        <v>241</v>
      </c>
      <c r="I18" s="81">
        <v>1</v>
      </c>
      <c r="J18" s="237">
        <v>1473</v>
      </c>
      <c r="K18" s="238">
        <v>425</v>
      </c>
      <c r="L18" s="164">
        <v>126728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9">
        <v>44938</v>
      </c>
      <c r="B19" s="210" t="s">
        <v>285</v>
      </c>
      <c r="C19" s="211" t="s">
        <v>286</v>
      </c>
      <c r="D19" s="211" t="s">
        <v>240</v>
      </c>
      <c r="E19" s="201">
        <v>2</v>
      </c>
      <c r="F19" s="236">
        <v>21</v>
      </c>
      <c r="G19" s="236">
        <v>7</v>
      </c>
      <c r="H19" s="211" t="s">
        <v>241</v>
      </c>
      <c r="I19" s="81">
        <v>1</v>
      </c>
      <c r="J19" s="237">
        <v>1879</v>
      </c>
      <c r="K19" s="238">
        <v>460</v>
      </c>
      <c r="L19" s="164">
        <v>149138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9">
        <v>44938</v>
      </c>
      <c r="B20" s="210" t="s">
        <v>287</v>
      </c>
      <c r="C20" s="211" t="s">
        <v>288</v>
      </c>
      <c r="D20" s="211" t="s">
        <v>240</v>
      </c>
      <c r="E20" s="201">
        <v>2</v>
      </c>
      <c r="F20" s="236">
        <v>26</v>
      </c>
      <c r="G20" s="236">
        <v>7</v>
      </c>
      <c r="H20" s="211" t="s">
        <v>241</v>
      </c>
      <c r="I20" s="81">
        <v>1</v>
      </c>
      <c r="J20" s="237">
        <v>1882</v>
      </c>
      <c r="K20" s="238">
        <v>580</v>
      </c>
      <c r="L20" s="164">
        <v>149138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9">
        <v>44938</v>
      </c>
      <c r="B21" s="210" t="s">
        <v>289</v>
      </c>
      <c r="C21" s="211" t="s">
        <v>290</v>
      </c>
      <c r="D21" s="211" t="s">
        <v>291</v>
      </c>
      <c r="E21" s="201">
        <v>4</v>
      </c>
      <c r="F21" s="236">
        <v>36</v>
      </c>
      <c r="G21" s="236">
        <v>8</v>
      </c>
      <c r="H21" s="211" t="s">
        <v>292</v>
      </c>
      <c r="I21" s="81">
        <v>1</v>
      </c>
      <c r="J21" s="237">
        <v>1521</v>
      </c>
      <c r="K21" s="238">
        <v>505</v>
      </c>
      <c r="L21" s="164">
        <v>133716</v>
      </c>
      <c r="M21" s="1"/>
      <c r="N21" s="1"/>
    </row>
    <row r="22" spans="1:21" s="2" customFormat="1" ht="15" customHeight="1" x14ac:dyDescent="0.2">
      <c r="A22" s="209">
        <v>44939</v>
      </c>
      <c r="B22" s="210" t="s">
        <v>340</v>
      </c>
      <c r="C22" s="211" t="s">
        <v>341</v>
      </c>
      <c r="D22" s="211" t="s">
        <v>342</v>
      </c>
      <c r="E22" s="201"/>
      <c r="F22" s="236">
        <v>7</v>
      </c>
      <c r="G22" s="236">
        <v>30</v>
      </c>
      <c r="H22" s="211" t="s">
        <v>343</v>
      </c>
      <c r="I22" s="81">
        <v>1</v>
      </c>
      <c r="J22" s="237">
        <v>1437</v>
      </c>
      <c r="K22" s="238">
        <v>83</v>
      </c>
      <c r="L22" s="164">
        <v>175000</v>
      </c>
      <c r="M22" s="2" t="s">
        <v>52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09">
        <v>44939</v>
      </c>
      <c r="B23" s="210" t="s">
        <v>344</v>
      </c>
      <c r="C23" s="211" t="s">
        <v>345</v>
      </c>
      <c r="D23" s="211" t="s">
        <v>346</v>
      </c>
      <c r="E23" s="201"/>
      <c r="F23" s="236">
        <v>1</v>
      </c>
      <c r="G23" s="236">
        <v>1</v>
      </c>
      <c r="H23" s="211" t="s">
        <v>347</v>
      </c>
      <c r="I23" s="81">
        <v>1</v>
      </c>
      <c r="J23" s="237">
        <v>1129</v>
      </c>
      <c r="K23" s="238">
        <v>138</v>
      </c>
      <c r="L23" s="164">
        <v>139000</v>
      </c>
    </row>
    <row r="24" spans="1:21" s="2" customFormat="1" ht="15" customHeight="1" x14ac:dyDescent="0.2">
      <c r="A24" s="209">
        <v>44939</v>
      </c>
      <c r="B24" s="210" t="s">
        <v>348</v>
      </c>
      <c r="C24" s="211" t="s">
        <v>349</v>
      </c>
      <c r="D24" s="211" t="s">
        <v>350</v>
      </c>
      <c r="E24" s="201"/>
      <c r="F24" s="236">
        <v>8</v>
      </c>
      <c r="G24" s="236">
        <v>43</v>
      </c>
      <c r="H24" s="211" t="s">
        <v>351</v>
      </c>
      <c r="I24" s="81">
        <v>1</v>
      </c>
      <c r="J24" s="237">
        <v>747</v>
      </c>
      <c r="K24" s="238">
        <v>158</v>
      </c>
      <c r="L24" s="164">
        <v>165000</v>
      </c>
      <c r="M24" s="1"/>
    </row>
    <row r="25" spans="1:21" s="2" customFormat="1" ht="15" customHeight="1" x14ac:dyDescent="0.2">
      <c r="A25" s="209">
        <v>44945</v>
      </c>
      <c r="B25" s="210" t="s">
        <v>433</v>
      </c>
      <c r="C25" s="211" t="s">
        <v>434</v>
      </c>
      <c r="D25" s="211" t="s">
        <v>435</v>
      </c>
      <c r="E25" s="201">
        <v>6</v>
      </c>
      <c r="F25" s="316">
        <v>1</v>
      </c>
      <c r="G25" s="211">
        <v>1</v>
      </c>
      <c r="H25" s="211" t="s">
        <v>436</v>
      </c>
      <c r="I25" s="83">
        <v>1</v>
      </c>
      <c r="J25" s="207">
        <v>2870</v>
      </c>
      <c r="K25" s="315">
        <v>1672</v>
      </c>
      <c r="L25" s="164">
        <v>400000</v>
      </c>
    </row>
    <row r="26" spans="1:21" s="2" customFormat="1" ht="15" customHeight="1" x14ac:dyDescent="0.2">
      <c r="A26" s="209">
        <v>44946</v>
      </c>
      <c r="B26" s="210" t="s">
        <v>475</v>
      </c>
      <c r="C26" s="211" t="s">
        <v>476</v>
      </c>
      <c r="D26" s="211" t="s">
        <v>477</v>
      </c>
      <c r="E26" s="201" t="s">
        <v>478</v>
      </c>
      <c r="F26" s="316">
        <v>5</v>
      </c>
      <c r="G26" s="211">
        <v>2</v>
      </c>
      <c r="H26" s="211" t="s">
        <v>479</v>
      </c>
      <c r="I26" s="83">
        <v>1</v>
      </c>
      <c r="J26" s="207">
        <v>1928</v>
      </c>
      <c r="K26" s="315">
        <v>599</v>
      </c>
      <c r="L26" s="164">
        <v>166782</v>
      </c>
    </row>
    <row r="27" spans="1:21" s="2" customFormat="1" ht="15" customHeight="1" x14ac:dyDescent="0.2">
      <c r="A27" s="209">
        <v>44946</v>
      </c>
      <c r="B27" s="210" t="s">
        <v>480</v>
      </c>
      <c r="C27" s="211" t="s">
        <v>481</v>
      </c>
      <c r="D27" s="211" t="s">
        <v>482</v>
      </c>
      <c r="E27" s="201" t="s">
        <v>483</v>
      </c>
      <c r="F27" s="316">
        <v>8</v>
      </c>
      <c r="G27" s="211">
        <v>27</v>
      </c>
      <c r="H27" s="211" t="s">
        <v>484</v>
      </c>
      <c r="I27" s="83">
        <v>1</v>
      </c>
      <c r="J27" s="207">
        <v>2138</v>
      </c>
      <c r="K27" s="315">
        <v>767</v>
      </c>
      <c r="L27" s="164">
        <v>191730</v>
      </c>
    </row>
    <row r="28" spans="1:21" s="2" customFormat="1" ht="15" customHeight="1" x14ac:dyDescent="0.2">
      <c r="A28" s="209">
        <v>44946</v>
      </c>
      <c r="B28" s="210" t="s">
        <v>513</v>
      </c>
      <c r="C28" s="211" t="s">
        <v>514</v>
      </c>
      <c r="D28" s="211" t="s">
        <v>515</v>
      </c>
      <c r="E28" s="201">
        <v>1</v>
      </c>
      <c r="F28" s="316">
        <v>24</v>
      </c>
      <c r="G28" s="211">
        <v>4</v>
      </c>
      <c r="H28" s="211" t="s">
        <v>516</v>
      </c>
      <c r="I28" s="83">
        <v>1</v>
      </c>
      <c r="J28" s="207">
        <v>2000</v>
      </c>
      <c r="K28" s="315">
        <v>868</v>
      </c>
      <c r="L28" s="164">
        <v>450000</v>
      </c>
    </row>
    <row r="29" spans="1:21" s="2" customFormat="1" ht="15" customHeight="1" x14ac:dyDescent="0.2">
      <c r="A29" s="209">
        <v>44949</v>
      </c>
      <c r="B29" s="210" t="s">
        <v>525</v>
      </c>
      <c r="C29" s="211" t="s">
        <v>526</v>
      </c>
      <c r="D29" s="211" t="s">
        <v>90</v>
      </c>
      <c r="E29" s="201">
        <v>5</v>
      </c>
      <c r="F29" s="316">
        <v>36</v>
      </c>
      <c r="G29" s="211">
        <v>20</v>
      </c>
      <c r="H29" s="211" t="s">
        <v>91</v>
      </c>
      <c r="I29" s="83">
        <v>1</v>
      </c>
      <c r="J29" s="207">
        <v>1651</v>
      </c>
      <c r="K29" s="315">
        <v>468</v>
      </c>
      <c r="L29" s="164">
        <v>139920</v>
      </c>
    </row>
    <row r="30" spans="1:21" s="2" customFormat="1" ht="15" customHeight="1" x14ac:dyDescent="0.2">
      <c r="A30" s="209">
        <v>44949</v>
      </c>
      <c r="B30" s="210" t="s">
        <v>527</v>
      </c>
      <c r="C30" s="211" t="s">
        <v>528</v>
      </c>
      <c r="D30" s="211" t="s">
        <v>99</v>
      </c>
      <c r="E30" s="201">
        <v>2</v>
      </c>
      <c r="F30" s="316">
        <v>16</v>
      </c>
      <c r="G30" s="211">
        <v>9</v>
      </c>
      <c r="H30" s="211" t="s">
        <v>91</v>
      </c>
      <c r="I30" s="83">
        <v>1</v>
      </c>
      <c r="J30" s="207">
        <v>1349</v>
      </c>
      <c r="K30" s="315">
        <v>434</v>
      </c>
      <c r="L30" s="164">
        <v>117678</v>
      </c>
    </row>
    <row r="31" spans="1:21" s="2" customFormat="1" ht="15" customHeight="1" x14ac:dyDescent="0.2">
      <c r="A31" s="209">
        <v>44949</v>
      </c>
      <c r="B31" s="210" t="s">
        <v>542</v>
      </c>
      <c r="C31" s="211" t="s">
        <v>543</v>
      </c>
      <c r="D31" s="211" t="s">
        <v>544</v>
      </c>
      <c r="E31" s="201">
        <v>1</v>
      </c>
      <c r="F31" s="316">
        <v>11</v>
      </c>
      <c r="G31" s="211">
        <v>2</v>
      </c>
      <c r="H31" s="211" t="s">
        <v>545</v>
      </c>
      <c r="I31" s="83">
        <v>1</v>
      </c>
      <c r="J31" s="207">
        <v>1288</v>
      </c>
      <c r="K31" s="315">
        <v>589</v>
      </c>
      <c r="L31" s="164">
        <v>153000</v>
      </c>
    </row>
    <row r="32" spans="1:21" s="2" customFormat="1" ht="15" customHeight="1" x14ac:dyDescent="0.2">
      <c r="A32" s="209">
        <v>44953</v>
      </c>
      <c r="B32" s="210" t="s">
        <v>653</v>
      </c>
      <c r="C32" s="211" t="s">
        <v>654</v>
      </c>
      <c r="D32" s="211" t="s">
        <v>477</v>
      </c>
      <c r="E32" s="201">
        <v>211</v>
      </c>
      <c r="F32" s="316">
        <v>1</v>
      </c>
      <c r="G32" s="211">
        <v>1</v>
      </c>
      <c r="H32" s="211" t="s">
        <v>647</v>
      </c>
      <c r="I32" s="83">
        <v>1</v>
      </c>
      <c r="J32" s="207">
        <v>2330</v>
      </c>
      <c r="K32" s="315">
        <v>559</v>
      </c>
      <c r="L32" s="164">
        <v>309457</v>
      </c>
    </row>
    <row r="33" spans="1:12" s="2" customFormat="1" ht="15" customHeight="1" x14ac:dyDescent="0.2">
      <c r="A33" s="209">
        <v>44953</v>
      </c>
      <c r="B33" s="210" t="s">
        <v>655</v>
      </c>
      <c r="C33" s="211" t="s">
        <v>656</v>
      </c>
      <c r="D33" s="211" t="s">
        <v>657</v>
      </c>
      <c r="E33" s="201">
        <v>1</v>
      </c>
      <c r="F33" s="316">
        <v>6</v>
      </c>
      <c r="G33" s="211">
        <v>2</v>
      </c>
      <c r="H33" s="211" t="s">
        <v>436</v>
      </c>
      <c r="I33" s="83">
        <v>1</v>
      </c>
      <c r="J33" s="207">
        <v>2910</v>
      </c>
      <c r="K33" s="315">
        <v>1324</v>
      </c>
      <c r="L33" s="164">
        <v>400000</v>
      </c>
    </row>
    <row r="34" spans="1:12" s="2" customFormat="1" ht="15" customHeight="1" x14ac:dyDescent="0.2">
      <c r="A34" s="209">
        <v>44956</v>
      </c>
      <c r="B34" s="210" t="s">
        <v>627</v>
      </c>
      <c r="C34" s="211" t="s">
        <v>628</v>
      </c>
      <c r="D34" s="211" t="s">
        <v>291</v>
      </c>
      <c r="E34" s="201">
        <v>6</v>
      </c>
      <c r="F34" s="316">
        <v>4</v>
      </c>
      <c r="G34" s="211">
        <v>4</v>
      </c>
      <c r="H34" s="211" t="s">
        <v>107</v>
      </c>
      <c r="I34" s="83">
        <v>1</v>
      </c>
      <c r="J34" s="207">
        <v>1500</v>
      </c>
      <c r="K34" s="315">
        <v>524</v>
      </c>
      <c r="L34" s="164">
        <v>163944</v>
      </c>
    </row>
    <row r="35" spans="1:12" s="2" customFormat="1" ht="15" customHeight="1" x14ac:dyDescent="0.2">
      <c r="A35" s="209">
        <v>44956</v>
      </c>
      <c r="B35" s="210" t="s">
        <v>629</v>
      </c>
      <c r="C35" s="211" t="s">
        <v>630</v>
      </c>
      <c r="D35" s="211" t="s">
        <v>342</v>
      </c>
      <c r="E35" s="201"/>
      <c r="F35" s="316">
        <v>17</v>
      </c>
      <c r="G35" s="211">
        <v>25</v>
      </c>
      <c r="H35" s="211" t="s">
        <v>631</v>
      </c>
      <c r="I35" s="83">
        <v>1</v>
      </c>
      <c r="J35" s="207">
        <v>1372</v>
      </c>
      <c r="K35" s="315">
        <v>96</v>
      </c>
      <c r="L35" s="164">
        <v>95000</v>
      </c>
    </row>
    <row r="36" spans="1:12" s="2" customFormat="1" ht="15" customHeight="1" x14ac:dyDescent="0.2">
      <c r="A36" s="209">
        <v>44956</v>
      </c>
      <c r="B36" s="210" t="s">
        <v>632</v>
      </c>
      <c r="C36" s="211" t="s">
        <v>633</v>
      </c>
      <c r="D36" s="211" t="s">
        <v>634</v>
      </c>
      <c r="E36" s="201">
        <v>1</v>
      </c>
      <c r="F36" s="316">
        <v>4</v>
      </c>
      <c r="G36" s="211">
        <v>1</v>
      </c>
      <c r="H36" s="211" t="s">
        <v>107</v>
      </c>
      <c r="I36" s="83">
        <v>1</v>
      </c>
      <c r="J36" s="207">
        <v>1800</v>
      </c>
      <c r="K36" s="315">
        <v>554</v>
      </c>
      <c r="L36" s="164">
        <v>190674</v>
      </c>
    </row>
    <row r="37" spans="1:12" s="2" customFormat="1" ht="15" customHeight="1" x14ac:dyDescent="0.2">
      <c r="A37" s="209">
        <v>44956</v>
      </c>
      <c r="B37" s="210" t="s">
        <v>635</v>
      </c>
      <c r="C37" s="211" t="s">
        <v>636</v>
      </c>
      <c r="D37" s="211" t="s">
        <v>291</v>
      </c>
      <c r="E37" s="201">
        <v>4</v>
      </c>
      <c r="F37" s="316">
        <v>44</v>
      </c>
      <c r="G37" s="211">
        <v>7</v>
      </c>
      <c r="H37" s="211" t="s">
        <v>292</v>
      </c>
      <c r="I37" s="83">
        <v>1</v>
      </c>
      <c r="J37" s="207">
        <v>1405</v>
      </c>
      <c r="K37" s="315">
        <v>574</v>
      </c>
      <c r="L37" s="164">
        <v>130614</v>
      </c>
    </row>
    <row r="38" spans="1:12" s="2" customFormat="1" ht="15" customHeight="1" x14ac:dyDescent="0.2">
      <c r="A38" s="209">
        <v>44956</v>
      </c>
      <c r="B38" s="210" t="s">
        <v>637</v>
      </c>
      <c r="C38" s="211" t="s">
        <v>638</v>
      </c>
      <c r="D38" s="211" t="s">
        <v>291</v>
      </c>
      <c r="E38" s="201">
        <v>23</v>
      </c>
      <c r="F38" s="316">
        <v>2</v>
      </c>
      <c r="G38" s="211">
        <v>6</v>
      </c>
      <c r="H38" s="211" t="s">
        <v>107</v>
      </c>
      <c r="I38" s="83">
        <v>1</v>
      </c>
      <c r="J38" s="207">
        <v>1600</v>
      </c>
      <c r="K38" s="315">
        <v>498</v>
      </c>
      <c r="L38" s="164">
        <v>169938</v>
      </c>
    </row>
    <row r="39" spans="1:12" s="2" customFormat="1" ht="15" customHeight="1" x14ac:dyDescent="0.2">
      <c r="A39" s="209">
        <v>44956</v>
      </c>
      <c r="B39" s="210" t="s">
        <v>639</v>
      </c>
      <c r="C39" s="211" t="s">
        <v>640</v>
      </c>
      <c r="D39" s="211" t="s">
        <v>291</v>
      </c>
      <c r="E39" s="201">
        <v>6</v>
      </c>
      <c r="F39" s="316">
        <v>19</v>
      </c>
      <c r="G39" s="211">
        <v>2</v>
      </c>
      <c r="H39" s="211" t="s">
        <v>107</v>
      </c>
      <c r="I39" s="83">
        <v>1</v>
      </c>
      <c r="J39" s="207">
        <v>1800</v>
      </c>
      <c r="K39" s="315">
        <v>554</v>
      </c>
      <c r="L39" s="164">
        <v>190674</v>
      </c>
    </row>
    <row r="40" spans="1:12" s="2" customFormat="1" ht="15" customHeight="1" x14ac:dyDescent="0.2">
      <c r="A40" s="209">
        <v>44956</v>
      </c>
      <c r="B40" s="210" t="s">
        <v>641</v>
      </c>
      <c r="C40" s="211" t="s">
        <v>642</v>
      </c>
      <c r="D40" s="211" t="s">
        <v>634</v>
      </c>
      <c r="E40" s="201">
        <v>1</v>
      </c>
      <c r="F40" s="316">
        <v>3</v>
      </c>
      <c r="G40" s="211">
        <v>1</v>
      </c>
      <c r="H40" s="211" t="s">
        <v>107</v>
      </c>
      <c r="I40" s="83">
        <v>1</v>
      </c>
      <c r="J40" s="207">
        <v>2000</v>
      </c>
      <c r="K40" s="315">
        <v>559</v>
      </c>
      <c r="L40" s="164">
        <v>207279</v>
      </c>
    </row>
    <row r="41" spans="1:12" s="2" customFormat="1" ht="15" customHeight="1" x14ac:dyDescent="0.2">
      <c r="A41" s="209">
        <v>44956</v>
      </c>
      <c r="B41" s="210" t="s">
        <v>643</v>
      </c>
      <c r="C41" s="211" t="s">
        <v>644</v>
      </c>
      <c r="D41" s="211" t="s">
        <v>291</v>
      </c>
      <c r="E41" s="201">
        <v>4</v>
      </c>
      <c r="F41" s="316">
        <v>16</v>
      </c>
      <c r="G41" s="211">
        <v>6</v>
      </c>
      <c r="H41" s="211" t="s">
        <v>107</v>
      </c>
      <c r="I41" s="83">
        <v>1</v>
      </c>
      <c r="J41" s="207">
        <v>2408</v>
      </c>
      <c r="K41" s="315">
        <v>577</v>
      </c>
      <c r="L41" s="164">
        <v>241785</v>
      </c>
    </row>
    <row r="42" spans="1:12" s="2" customFormat="1" ht="15" customHeight="1" x14ac:dyDescent="0.2">
      <c r="A42" s="209">
        <v>44956</v>
      </c>
      <c r="B42" s="210" t="s">
        <v>645</v>
      </c>
      <c r="C42" s="211" t="s">
        <v>646</v>
      </c>
      <c r="D42" s="211" t="s">
        <v>477</v>
      </c>
      <c r="E42" s="201">
        <v>21</v>
      </c>
      <c r="F42" s="316">
        <v>20</v>
      </c>
      <c r="G42" s="211">
        <v>1</v>
      </c>
      <c r="H42" s="211" t="s">
        <v>647</v>
      </c>
      <c r="I42" s="83">
        <v>1</v>
      </c>
      <c r="J42" s="207">
        <v>2180</v>
      </c>
      <c r="K42" s="315">
        <v>508</v>
      </c>
      <c r="L42" s="164">
        <v>286952</v>
      </c>
    </row>
    <row r="43" spans="1:12" s="2" customFormat="1" ht="15" customHeight="1" x14ac:dyDescent="0.2">
      <c r="A43" s="209">
        <v>44956</v>
      </c>
      <c r="B43" s="210" t="s">
        <v>648</v>
      </c>
      <c r="C43" s="211" t="s">
        <v>649</v>
      </c>
      <c r="D43" s="211" t="s">
        <v>477</v>
      </c>
      <c r="E43" s="201">
        <v>211</v>
      </c>
      <c r="F43" s="316">
        <v>11</v>
      </c>
      <c r="G43" s="211">
        <v>1</v>
      </c>
      <c r="H43" s="211" t="s">
        <v>647</v>
      </c>
      <c r="I43" s="83">
        <v>1</v>
      </c>
      <c r="J43" s="207">
        <v>2167</v>
      </c>
      <c r="K43" s="315">
        <v>516</v>
      </c>
      <c r="L43" s="164">
        <v>286957</v>
      </c>
    </row>
    <row r="44" spans="1:12" s="2" customFormat="1" ht="15" customHeight="1" x14ac:dyDescent="0.2">
      <c r="A44" s="209">
        <v>44956</v>
      </c>
      <c r="B44" s="210" t="s">
        <v>650</v>
      </c>
      <c r="C44" s="211" t="s">
        <v>651</v>
      </c>
      <c r="D44" s="211" t="s">
        <v>482</v>
      </c>
      <c r="E44" s="201">
        <v>11</v>
      </c>
      <c r="F44" s="316">
        <v>11</v>
      </c>
      <c r="G44" s="211">
        <v>23</v>
      </c>
      <c r="H44" s="211" t="s">
        <v>652</v>
      </c>
      <c r="I44" s="83">
        <v>1</v>
      </c>
      <c r="J44" s="207">
        <v>2773</v>
      </c>
      <c r="K44" s="315">
        <v>1052</v>
      </c>
      <c r="L44" s="164">
        <v>305000</v>
      </c>
    </row>
    <row r="45" spans="1:12" s="2" customFormat="1" ht="15" customHeight="1" x14ac:dyDescent="0.2">
      <c r="A45" s="209">
        <v>44956</v>
      </c>
      <c r="B45" s="210" t="s">
        <v>658</v>
      </c>
      <c r="C45" s="211" t="s">
        <v>659</v>
      </c>
      <c r="D45" s="211" t="s">
        <v>246</v>
      </c>
      <c r="E45" s="201" t="s">
        <v>483</v>
      </c>
      <c r="F45" s="316">
        <v>18</v>
      </c>
      <c r="G45" s="211">
        <v>14</v>
      </c>
      <c r="H45" s="211" t="s">
        <v>660</v>
      </c>
      <c r="I45" s="83">
        <v>1</v>
      </c>
      <c r="J45" s="207">
        <v>2775</v>
      </c>
      <c r="K45" s="315">
        <v>498</v>
      </c>
      <c r="L45" s="164">
        <v>327500</v>
      </c>
    </row>
    <row r="46" spans="1:12" s="2" customFormat="1" ht="15" customHeight="1" x14ac:dyDescent="0.2">
      <c r="A46" s="209">
        <v>44957</v>
      </c>
      <c r="B46" s="210" t="s">
        <v>661</v>
      </c>
      <c r="C46" s="211" t="s">
        <v>662</v>
      </c>
      <c r="D46" s="211" t="s">
        <v>663</v>
      </c>
      <c r="E46" s="201">
        <v>2</v>
      </c>
      <c r="F46" s="316">
        <v>12</v>
      </c>
      <c r="G46" s="211">
        <v>1</v>
      </c>
      <c r="H46" s="211" t="s">
        <v>660</v>
      </c>
      <c r="I46" s="83">
        <v>1</v>
      </c>
      <c r="J46" s="207">
        <v>2065</v>
      </c>
      <c r="K46" s="315">
        <v>593</v>
      </c>
      <c r="L46" s="164">
        <v>260000</v>
      </c>
    </row>
    <row r="47" spans="1:12" s="2" customFormat="1" ht="15" customHeight="1" x14ac:dyDescent="0.2">
      <c r="A47" s="209">
        <v>44957</v>
      </c>
      <c r="B47" s="210" t="s">
        <v>669</v>
      </c>
      <c r="C47" s="211" t="s">
        <v>670</v>
      </c>
      <c r="D47" s="211" t="s">
        <v>99</v>
      </c>
      <c r="E47" s="201">
        <v>2</v>
      </c>
      <c r="F47" s="316">
        <v>17</v>
      </c>
      <c r="G47" s="211">
        <v>9</v>
      </c>
      <c r="H47" s="211" t="s">
        <v>91</v>
      </c>
      <c r="I47" s="83">
        <v>1</v>
      </c>
      <c r="J47" s="207">
        <v>1443</v>
      </c>
      <c r="K47" s="315">
        <v>413</v>
      </c>
      <c r="L47" s="164">
        <v>122562</v>
      </c>
    </row>
    <row r="48" spans="1:12" s="2" customFormat="1" ht="15" customHeight="1" x14ac:dyDescent="0.2">
      <c r="A48" s="209">
        <v>44957</v>
      </c>
      <c r="B48" s="210" t="s">
        <v>671</v>
      </c>
      <c r="C48" s="211" t="s">
        <v>672</v>
      </c>
      <c r="D48" s="211" t="s">
        <v>90</v>
      </c>
      <c r="E48" s="201">
        <v>5</v>
      </c>
      <c r="F48" s="316">
        <v>33</v>
      </c>
      <c r="G48" s="211">
        <v>20</v>
      </c>
      <c r="H48" s="211" t="s">
        <v>91</v>
      </c>
      <c r="I48" s="83">
        <v>1</v>
      </c>
      <c r="J48" s="207">
        <v>1509</v>
      </c>
      <c r="K48" s="315">
        <v>540</v>
      </c>
      <c r="L48" s="164">
        <v>135234</v>
      </c>
    </row>
    <row r="49" spans="1:12" s="2" customFormat="1" ht="12.75" customHeight="1" x14ac:dyDescent="0.2">
      <c r="A49" s="166"/>
      <c r="B49" s="41"/>
      <c r="C49" s="42"/>
      <c r="D49" s="43"/>
      <c r="E49" s="42"/>
      <c r="F49" s="44"/>
      <c r="G49" s="45"/>
      <c r="H49" s="32" t="s">
        <v>13</v>
      </c>
      <c r="I49" s="69">
        <f>SUM(I3:I48)</f>
        <v>46</v>
      </c>
      <c r="J49" s="22">
        <f>SUM(J3:J48)</f>
        <v>85349</v>
      </c>
      <c r="K49" s="100">
        <f>SUM(K3:K48)</f>
        <v>26283</v>
      </c>
      <c r="L49" s="167">
        <f>SUM(L3:L48)</f>
        <v>9180622</v>
      </c>
    </row>
    <row r="50" spans="1:12" s="2" customFormat="1" ht="12.75" customHeight="1" x14ac:dyDescent="0.25">
      <c r="A50" s="324" t="s">
        <v>44</v>
      </c>
      <c r="B50" s="326"/>
      <c r="C50" s="326"/>
      <c r="D50" s="35"/>
      <c r="E50" s="36"/>
      <c r="F50" s="36"/>
      <c r="G50" s="36"/>
      <c r="H50" s="37"/>
      <c r="I50" s="38"/>
      <c r="J50" s="39"/>
      <c r="K50" s="97"/>
      <c r="L50" s="244"/>
    </row>
    <row r="51" spans="1:12" s="2" customFormat="1" ht="12.75" customHeight="1" x14ac:dyDescent="0.2">
      <c r="A51" s="161" t="s">
        <v>0</v>
      </c>
      <c r="B51" s="65" t="s">
        <v>16</v>
      </c>
      <c r="C51" s="98" t="s">
        <v>2</v>
      </c>
      <c r="D51" s="98" t="s">
        <v>3</v>
      </c>
      <c r="E51" s="66" t="s">
        <v>19</v>
      </c>
      <c r="F51" s="66" t="s">
        <v>17</v>
      </c>
      <c r="G51" s="66" t="s">
        <v>5</v>
      </c>
      <c r="H51" s="98" t="s">
        <v>18</v>
      </c>
      <c r="I51" s="128" t="s">
        <v>39</v>
      </c>
      <c r="J51" s="122" t="s">
        <v>28</v>
      </c>
      <c r="K51" s="123" t="s">
        <v>29</v>
      </c>
      <c r="L51" s="162" t="s">
        <v>6</v>
      </c>
    </row>
    <row r="52" spans="1:12" s="2" customFormat="1" ht="12.75" customHeight="1" x14ac:dyDescent="0.2">
      <c r="A52" s="165"/>
      <c r="B52" s="71"/>
      <c r="C52" s="72"/>
      <c r="D52" s="72"/>
      <c r="E52" s="73"/>
      <c r="F52" s="206"/>
      <c r="G52" s="72"/>
      <c r="H52" s="72"/>
      <c r="I52" s="83"/>
      <c r="J52" s="75"/>
      <c r="K52" s="99"/>
      <c r="L52" s="203"/>
    </row>
    <row r="53" spans="1:12" s="2" customFormat="1" ht="12.75" customHeight="1" x14ac:dyDescent="0.2">
      <c r="A53" s="165"/>
      <c r="B53" s="71"/>
      <c r="C53" s="72"/>
      <c r="D53" s="72"/>
      <c r="E53" s="73"/>
      <c r="F53" s="206"/>
      <c r="G53" s="72"/>
      <c r="H53" s="72"/>
      <c r="I53" s="83"/>
      <c r="J53" s="75"/>
      <c r="K53" s="99"/>
      <c r="L53" s="203"/>
    </row>
    <row r="54" spans="1:12" s="2" customFormat="1" ht="12.75" customHeight="1" x14ac:dyDescent="0.2">
      <c r="A54" s="166"/>
      <c r="B54" s="41"/>
      <c r="C54" s="42"/>
      <c r="D54" s="43"/>
      <c r="E54" s="42"/>
      <c r="F54" s="44"/>
      <c r="G54" s="45"/>
      <c r="H54" s="32" t="s">
        <v>13</v>
      </c>
      <c r="I54" s="69">
        <f>SUM(I52:I53)</f>
        <v>0</v>
      </c>
      <c r="J54" s="33">
        <f>SUM(J52:J53)</f>
        <v>0</v>
      </c>
      <c r="K54" s="100">
        <f>SUM(K52:K53)</f>
        <v>0</v>
      </c>
      <c r="L54" s="167">
        <f>SUM(L52:L53)</f>
        <v>0</v>
      </c>
    </row>
    <row r="55" spans="1:12" s="2" customFormat="1" ht="12.75" customHeight="1" x14ac:dyDescent="0.2">
      <c r="A55" s="216"/>
      <c r="B55" s="217"/>
      <c r="C55" s="218"/>
      <c r="D55" s="219"/>
      <c r="E55" s="218"/>
      <c r="F55" s="220"/>
      <c r="G55" s="218"/>
      <c r="H55" s="221" t="s">
        <v>46</v>
      </c>
      <c r="I55" s="222">
        <f>SUM(I49,I54)</f>
        <v>46</v>
      </c>
      <c r="J55" s="223">
        <f>SUM(J49,J54)</f>
        <v>85349</v>
      </c>
      <c r="K55" s="224">
        <f>SUM(K49,K54)</f>
        <v>26283</v>
      </c>
      <c r="L55" s="225">
        <f>SUM(L49,L54)</f>
        <v>9180622</v>
      </c>
    </row>
    <row r="56" spans="1:12" s="2" customFormat="1" ht="12.75" customHeight="1" x14ac:dyDescent="0.25">
      <c r="A56" s="324" t="s">
        <v>32</v>
      </c>
      <c r="B56" s="326"/>
      <c r="C56" s="326"/>
      <c r="D56" s="35"/>
      <c r="E56" s="36"/>
      <c r="F56" s="36"/>
      <c r="G56" s="36"/>
      <c r="H56" s="37"/>
      <c r="I56" s="38"/>
      <c r="J56" s="35"/>
      <c r="K56" s="97"/>
      <c r="L56" s="168"/>
    </row>
    <row r="57" spans="1:12" s="2" customFormat="1" ht="12.75" customHeight="1" x14ac:dyDescent="0.2">
      <c r="A57" s="169" t="s">
        <v>0</v>
      </c>
      <c r="B57" s="67" t="s">
        <v>1</v>
      </c>
      <c r="C57" s="101" t="s">
        <v>2</v>
      </c>
      <c r="D57" s="101" t="s">
        <v>3</v>
      </c>
      <c r="E57" s="68" t="s">
        <v>19</v>
      </c>
      <c r="F57" s="68" t="s">
        <v>4</v>
      </c>
      <c r="G57" s="68" t="s">
        <v>5</v>
      </c>
      <c r="H57" s="101" t="s">
        <v>18</v>
      </c>
      <c r="I57" s="129" t="s">
        <v>39</v>
      </c>
      <c r="J57" s="124" t="s">
        <v>28</v>
      </c>
      <c r="K57" s="101" t="s">
        <v>29</v>
      </c>
      <c r="L57" s="170" t="s">
        <v>6</v>
      </c>
    </row>
    <row r="58" spans="1:12" s="2" customFormat="1" ht="12.75" customHeight="1" x14ac:dyDescent="0.2">
      <c r="A58" s="165">
        <v>44952</v>
      </c>
      <c r="B58" s="71" t="s">
        <v>564</v>
      </c>
      <c r="C58" s="72" t="s">
        <v>565</v>
      </c>
      <c r="D58" s="73" t="s">
        <v>566</v>
      </c>
      <c r="E58" s="118"/>
      <c r="F58" s="118">
        <v>12</v>
      </c>
      <c r="G58" s="118"/>
      <c r="H58" s="73" t="s">
        <v>567</v>
      </c>
      <c r="I58" s="189">
        <v>1</v>
      </c>
      <c r="J58" s="191">
        <v>1019</v>
      </c>
      <c r="K58" s="189">
        <v>73</v>
      </c>
      <c r="L58" s="190">
        <v>66235</v>
      </c>
    </row>
    <row r="59" spans="1:12" s="2" customFormat="1" ht="12.75" customHeight="1" x14ac:dyDescent="0.2">
      <c r="A59" s="165">
        <v>44587</v>
      </c>
      <c r="B59" s="71" t="s">
        <v>568</v>
      </c>
      <c r="C59" s="72" t="s">
        <v>569</v>
      </c>
      <c r="D59" s="73" t="s">
        <v>566</v>
      </c>
      <c r="E59" s="118"/>
      <c r="F59" s="118">
        <v>12</v>
      </c>
      <c r="G59" s="118"/>
      <c r="H59" s="73" t="s">
        <v>567</v>
      </c>
      <c r="I59" s="189">
        <v>1</v>
      </c>
      <c r="J59" s="191">
        <v>1019</v>
      </c>
      <c r="K59" s="189">
        <v>73</v>
      </c>
      <c r="L59" s="190">
        <v>66235</v>
      </c>
    </row>
    <row r="60" spans="1:12" s="2" customFormat="1" ht="12.75" customHeight="1" x14ac:dyDescent="0.2">
      <c r="A60" s="165">
        <v>44952</v>
      </c>
      <c r="B60" s="71" t="s">
        <v>570</v>
      </c>
      <c r="C60" s="72" t="s">
        <v>571</v>
      </c>
      <c r="D60" s="73" t="s">
        <v>566</v>
      </c>
      <c r="E60" s="118"/>
      <c r="F60" s="118">
        <v>12</v>
      </c>
      <c r="G60" s="118"/>
      <c r="H60" s="73" t="s">
        <v>567</v>
      </c>
      <c r="I60" s="189">
        <v>1</v>
      </c>
      <c r="J60" s="191">
        <v>1019</v>
      </c>
      <c r="K60" s="189">
        <v>73</v>
      </c>
      <c r="L60" s="190">
        <v>66235</v>
      </c>
    </row>
    <row r="61" spans="1:12" s="2" customFormat="1" ht="12.75" customHeight="1" x14ac:dyDescent="0.2">
      <c r="A61" s="165">
        <v>44952</v>
      </c>
      <c r="B61" s="71" t="s">
        <v>572</v>
      </c>
      <c r="C61" s="72" t="s">
        <v>573</v>
      </c>
      <c r="D61" s="73" t="s">
        <v>566</v>
      </c>
      <c r="E61" s="118"/>
      <c r="F61" s="118">
        <v>12</v>
      </c>
      <c r="G61" s="118"/>
      <c r="H61" s="73" t="s">
        <v>567</v>
      </c>
      <c r="I61" s="189">
        <v>1</v>
      </c>
      <c r="J61" s="191">
        <v>2084</v>
      </c>
      <c r="K61" s="189">
        <v>616</v>
      </c>
      <c r="L61" s="190">
        <v>135460</v>
      </c>
    </row>
    <row r="62" spans="1:12" s="2" customFormat="1" ht="12.75" customHeight="1" x14ac:dyDescent="0.2">
      <c r="A62" s="171"/>
      <c r="B62" s="105"/>
      <c r="C62" s="106"/>
      <c r="D62" s="107"/>
      <c r="E62" s="108"/>
      <c r="F62" s="108"/>
      <c r="G62" s="109"/>
      <c r="H62" s="34" t="s">
        <v>13</v>
      </c>
      <c r="I62" s="70">
        <f>SUM(I58:I61)</f>
        <v>4</v>
      </c>
      <c r="J62" s="192">
        <f>SUM(J58:J61)</f>
        <v>5141</v>
      </c>
      <c r="K62" s="110">
        <f>SUM(K58:K61)</f>
        <v>835</v>
      </c>
      <c r="L62" s="172">
        <f>SUM(L58:L61)</f>
        <v>334165</v>
      </c>
    </row>
    <row r="63" spans="1:12" s="2" customFormat="1" ht="12.75" customHeight="1" x14ac:dyDescent="0.25">
      <c r="A63" s="324" t="s">
        <v>33</v>
      </c>
      <c r="B63" s="326"/>
      <c r="C63" s="326"/>
      <c r="D63" s="35"/>
      <c r="E63" s="36"/>
      <c r="F63" s="36"/>
      <c r="G63" s="36"/>
      <c r="H63" s="37"/>
      <c r="I63" s="38"/>
      <c r="J63" s="35"/>
      <c r="K63" s="97"/>
      <c r="L63" s="168"/>
    </row>
    <row r="64" spans="1:12" s="2" customFormat="1" ht="12.75" customHeight="1" x14ac:dyDescent="0.2">
      <c r="A64" s="169" t="s">
        <v>0</v>
      </c>
      <c r="B64" s="67" t="s">
        <v>1</v>
      </c>
      <c r="C64" s="101" t="s">
        <v>2</v>
      </c>
      <c r="D64" s="101" t="s">
        <v>3</v>
      </c>
      <c r="E64" s="68" t="s">
        <v>19</v>
      </c>
      <c r="F64" s="68" t="s">
        <v>4</v>
      </c>
      <c r="G64" s="68" t="s">
        <v>5</v>
      </c>
      <c r="H64" s="101" t="s">
        <v>18</v>
      </c>
      <c r="I64" s="129" t="s">
        <v>39</v>
      </c>
      <c r="J64" s="101" t="s">
        <v>28</v>
      </c>
      <c r="K64" s="125" t="s">
        <v>29</v>
      </c>
      <c r="L64" s="170" t="s">
        <v>6</v>
      </c>
    </row>
    <row r="65" spans="1:12" s="2" customFormat="1" ht="12.75" customHeight="1" x14ac:dyDescent="0.2">
      <c r="A65" s="163"/>
      <c r="B65" s="78"/>
      <c r="C65" s="73"/>
      <c r="D65" s="73"/>
      <c r="E65" s="73"/>
      <c r="F65" s="73"/>
      <c r="G65" s="73"/>
      <c r="H65" s="73"/>
      <c r="I65" s="74"/>
      <c r="J65" s="80"/>
      <c r="K65" s="102"/>
      <c r="L65" s="203"/>
    </row>
    <row r="66" spans="1:12" s="2" customFormat="1" ht="12.75" customHeight="1" x14ac:dyDescent="0.2">
      <c r="A66" s="163"/>
      <c r="B66" s="78"/>
      <c r="C66" s="73"/>
      <c r="D66" s="73"/>
      <c r="E66" s="73"/>
      <c r="F66" s="73"/>
      <c r="G66" s="73"/>
      <c r="H66" s="73"/>
      <c r="I66" s="74"/>
      <c r="J66" s="80"/>
      <c r="K66" s="102"/>
      <c r="L66" s="203"/>
    </row>
    <row r="67" spans="1:12" s="2" customFormat="1" ht="12.75" customHeight="1" x14ac:dyDescent="0.2">
      <c r="A67" s="173"/>
      <c r="B67" s="85"/>
      <c r="C67" s="47"/>
      <c r="D67" s="48"/>
      <c r="E67" s="47"/>
      <c r="F67" s="47"/>
      <c r="G67" s="47"/>
      <c r="H67" s="21" t="s">
        <v>13</v>
      </c>
      <c r="I67" s="86">
        <v>0</v>
      </c>
      <c r="J67" s="22">
        <f>SUM(J65:J66)</f>
        <v>0</v>
      </c>
      <c r="K67" s="103">
        <f>SUM(K65:K66)</f>
        <v>0</v>
      </c>
      <c r="L67" s="167">
        <f>SUM(L65:L66)</f>
        <v>0</v>
      </c>
    </row>
    <row r="68" spans="1:12" s="2" customFormat="1" ht="12.75" customHeight="1" x14ac:dyDescent="0.25">
      <c r="A68" s="324" t="s">
        <v>34</v>
      </c>
      <c r="B68" s="326"/>
      <c r="C68" s="326"/>
      <c r="D68" s="35"/>
      <c r="E68" s="36"/>
      <c r="F68" s="36"/>
      <c r="G68" s="36"/>
      <c r="H68" s="37"/>
      <c r="I68" s="38"/>
      <c r="J68" s="35"/>
      <c r="K68" s="97"/>
      <c r="L68" s="168"/>
    </row>
    <row r="69" spans="1:12" s="2" customFormat="1" ht="12.75" customHeight="1" x14ac:dyDescent="0.2">
      <c r="A69" s="169" t="s">
        <v>0</v>
      </c>
      <c r="B69" s="67" t="s">
        <v>1</v>
      </c>
      <c r="C69" s="101" t="s">
        <v>2</v>
      </c>
      <c r="D69" s="101" t="s">
        <v>3</v>
      </c>
      <c r="E69" s="68" t="s">
        <v>19</v>
      </c>
      <c r="F69" s="68" t="s">
        <v>4</v>
      </c>
      <c r="G69" s="68" t="s">
        <v>5</v>
      </c>
      <c r="H69" s="101" t="s">
        <v>18</v>
      </c>
      <c r="I69" s="129" t="s">
        <v>39</v>
      </c>
      <c r="J69" s="101" t="s">
        <v>28</v>
      </c>
      <c r="K69" s="125" t="s">
        <v>29</v>
      </c>
      <c r="L69" s="170" t="s">
        <v>6</v>
      </c>
    </row>
    <row r="70" spans="1:12" s="2" customFormat="1" ht="12.75" customHeight="1" x14ac:dyDescent="0.2">
      <c r="A70" s="163"/>
      <c r="B70" s="78"/>
      <c r="C70" s="73"/>
      <c r="D70" s="73"/>
      <c r="E70" s="73"/>
      <c r="F70" s="73"/>
      <c r="G70" s="73"/>
      <c r="H70" s="73"/>
      <c r="I70" s="74"/>
      <c r="J70" s="80"/>
      <c r="K70" s="102"/>
      <c r="L70" s="203"/>
    </row>
    <row r="71" spans="1:12" s="2" customFormat="1" ht="12.75" customHeight="1" x14ac:dyDescent="0.2">
      <c r="A71" s="163"/>
      <c r="B71" s="78"/>
      <c r="C71" s="73"/>
      <c r="D71" s="73"/>
      <c r="E71" s="73"/>
      <c r="F71" s="73"/>
      <c r="G71" s="73"/>
      <c r="H71" s="73"/>
      <c r="I71" s="74"/>
      <c r="J71" s="80"/>
      <c r="K71" s="102"/>
      <c r="L71" s="203"/>
    </row>
    <row r="72" spans="1:12" s="2" customFormat="1" ht="12.75" customHeight="1" x14ac:dyDescent="0.2">
      <c r="A72" s="173"/>
      <c r="B72" s="85"/>
      <c r="C72" s="47"/>
      <c r="D72" s="48"/>
      <c r="E72" s="47"/>
      <c r="F72" s="47"/>
      <c r="G72" s="47"/>
      <c r="H72" s="21" t="s">
        <v>13</v>
      </c>
      <c r="I72" s="86">
        <f>SUM(I70:I71)</f>
        <v>0</v>
      </c>
      <c r="J72" s="22">
        <f>SUM(J70:J71)</f>
        <v>0</v>
      </c>
      <c r="K72" s="103">
        <f>SUM(K70:K71)</f>
        <v>0</v>
      </c>
      <c r="L72" s="167">
        <f>SUM(L70:L71)</f>
        <v>0</v>
      </c>
    </row>
    <row r="73" spans="1:12" s="2" customFormat="1" ht="15" customHeight="1" x14ac:dyDescent="0.25">
      <c r="A73" s="324" t="s">
        <v>22</v>
      </c>
      <c r="B73" s="325"/>
      <c r="C73" s="325"/>
      <c r="D73" s="40"/>
      <c r="E73" s="36"/>
      <c r="F73" s="36"/>
      <c r="G73" s="36"/>
      <c r="H73" s="37"/>
      <c r="I73" s="38"/>
      <c r="J73" s="35"/>
      <c r="K73" s="97"/>
      <c r="L73" s="168"/>
    </row>
    <row r="74" spans="1:12" s="2" customFormat="1" ht="15" customHeight="1" x14ac:dyDescent="0.2">
      <c r="A74" s="169" t="s">
        <v>0</v>
      </c>
      <c r="B74" s="67" t="s">
        <v>1</v>
      </c>
      <c r="C74" s="101" t="s">
        <v>2</v>
      </c>
      <c r="D74" s="101" t="s">
        <v>3</v>
      </c>
      <c r="E74" s="68" t="s">
        <v>19</v>
      </c>
      <c r="F74" s="68" t="s">
        <v>4</v>
      </c>
      <c r="G74" s="68" t="s">
        <v>5</v>
      </c>
      <c r="H74" s="101" t="s">
        <v>18</v>
      </c>
      <c r="I74" s="129" t="s">
        <v>39</v>
      </c>
      <c r="J74" s="101" t="s">
        <v>28</v>
      </c>
      <c r="K74" s="126" t="s">
        <v>29</v>
      </c>
      <c r="L74" s="174" t="s">
        <v>6</v>
      </c>
    </row>
    <row r="75" spans="1:12" s="2" customFormat="1" ht="15" customHeight="1" x14ac:dyDescent="0.2">
      <c r="A75" s="165">
        <v>44929</v>
      </c>
      <c r="B75" s="71" t="s">
        <v>111</v>
      </c>
      <c r="C75" s="72" t="s">
        <v>112</v>
      </c>
      <c r="D75" s="72"/>
      <c r="E75" s="201"/>
      <c r="F75" s="202"/>
      <c r="G75" s="202"/>
      <c r="H75" s="211" t="s">
        <v>113</v>
      </c>
      <c r="I75" s="83">
        <v>1</v>
      </c>
      <c r="J75" s="207">
        <v>0</v>
      </c>
      <c r="K75" s="99">
        <v>0</v>
      </c>
      <c r="L75" s="203">
        <v>900</v>
      </c>
    </row>
    <row r="76" spans="1:12" s="2" customFormat="1" ht="15" customHeight="1" x14ac:dyDescent="0.2">
      <c r="A76" s="209">
        <v>44930</v>
      </c>
      <c r="B76" s="71" t="s">
        <v>57</v>
      </c>
      <c r="C76" s="72" t="s">
        <v>58</v>
      </c>
      <c r="D76" s="72"/>
      <c r="E76" s="201"/>
      <c r="F76" s="202"/>
      <c r="G76" s="202"/>
      <c r="H76" s="211" t="s">
        <v>59</v>
      </c>
      <c r="I76" s="83">
        <v>1</v>
      </c>
      <c r="J76" s="207">
        <v>0</v>
      </c>
      <c r="K76" s="99">
        <v>0</v>
      </c>
      <c r="L76" s="203">
        <v>4800</v>
      </c>
    </row>
    <row r="77" spans="1:12" s="2" customFormat="1" ht="15" customHeight="1" x14ac:dyDescent="0.2">
      <c r="A77" s="165">
        <v>44930</v>
      </c>
      <c r="B77" s="71" t="s">
        <v>105</v>
      </c>
      <c r="C77" s="72" t="s">
        <v>106</v>
      </c>
      <c r="D77" s="72"/>
      <c r="E77" s="201"/>
      <c r="F77" s="202"/>
      <c r="G77" s="202"/>
      <c r="H77" s="211" t="s">
        <v>107</v>
      </c>
      <c r="I77" s="83">
        <v>1</v>
      </c>
      <c r="J77" s="207">
        <v>0</v>
      </c>
      <c r="K77" s="99">
        <v>0</v>
      </c>
      <c r="L77" s="203">
        <v>0</v>
      </c>
    </row>
    <row r="78" spans="1:12" s="2" customFormat="1" ht="15" customHeight="1" x14ac:dyDescent="0.2">
      <c r="A78" s="165">
        <v>44930</v>
      </c>
      <c r="B78" s="71" t="s">
        <v>108</v>
      </c>
      <c r="C78" s="72" t="s">
        <v>109</v>
      </c>
      <c r="D78" s="72"/>
      <c r="E78" s="201"/>
      <c r="F78" s="202"/>
      <c r="G78" s="202"/>
      <c r="H78" s="211" t="s">
        <v>110</v>
      </c>
      <c r="I78" s="83">
        <v>1</v>
      </c>
      <c r="J78" s="207">
        <v>0</v>
      </c>
      <c r="K78" s="99">
        <v>0</v>
      </c>
      <c r="L78" s="203">
        <v>0</v>
      </c>
    </row>
    <row r="79" spans="1:12" s="2" customFormat="1" ht="15" customHeight="1" x14ac:dyDescent="0.2">
      <c r="A79" s="165">
        <v>44931</v>
      </c>
      <c r="B79" s="71" t="s">
        <v>135</v>
      </c>
      <c r="C79" s="72" t="s">
        <v>136</v>
      </c>
      <c r="D79" s="72"/>
      <c r="E79" s="201"/>
      <c r="F79" s="202"/>
      <c r="G79" s="202"/>
      <c r="H79" s="211" t="s">
        <v>137</v>
      </c>
      <c r="I79" s="83">
        <v>1</v>
      </c>
      <c r="J79" s="207">
        <v>0</v>
      </c>
      <c r="K79" s="99">
        <v>0</v>
      </c>
      <c r="L79" s="203">
        <v>4000</v>
      </c>
    </row>
    <row r="80" spans="1:12" s="2" customFormat="1" ht="15" customHeight="1" x14ac:dyDescent="0.2">
      <c r="A80" s="163">
        <v>44931</v>
      </c>
      <c r="B80" s="78" t="s">
        <v>138</v>
      </c>
      <c r="C80" s="73" t="s">
        <v>139</v>
      </c>
      <c r="D80" s="73" t="s">
        <v>140</v>
      </c>
      <c r="E80" s="73"/>
      <c r="F80" s="201"/>
      <c r="G80" s="73"/>
      <c r="H80" s="73" t="s">
        <v>141</v>
      </c>
      <c r="I80" s="81">
        <v>1</v>
      </c>
      <c r="J80" s="239">
        <v>0</v>
      </c>
      <c r="K80" s="117">
        <v>0</v>
      </c>
      <c r="L80" s="164">
        <v>5000</v>
      </c>
    </row>
    <row r="81" spans="1:12" s="2" customFormat="1" ht="15" customHeight="1" x14ac:dyDescent="0.2">
      <c r="A81" s="165">
        <v>44931</v>
      </c>
      <c r="B81" s="71" t="s">
        <v>171</v>
      </c>
      <c r="C81" s="72" t="s">
        <v>172</v>
      </c>
      <c r="D81" s="248" t="s">
        <v>173</v>
      </c>
      <c r="E81" s="201"/>
      <c r="F81" s="202"/>
      <c r="G81" s="202"/>
      <c r="H81" s="211" t="s">
        <v>174</v>
      </c>
      <c r="I81" s="83">
        <v>1</v>
      </c>
      <c r="J81" s="75">
        <v>0</v>
      </c>
      <c r="K81" s="99">
        <v>0</v>
      </c>
      <c r="L81" s="164">
        <v>1000</v>
      </c>
    </row>
    <row r="82" spans="1:12" s="2" customFormat="1" ht="15" customHeight="1" x14ac:dyDescent="0.2">
      <c r="A82" s="165">
        <v>44935</v>
      </c>
      <c r="B82" s="71" t="s">
        <v>160</v>
      </c>
      <c r="C82" s="72" t="s">
        <v>161</v>
      </c>
      <c r="D82" s="72" t="s">
        <v>162</v>
      </c>
      <c r="E82" s="201"/>
      <c r="F82" s="202"/>
      <c r="G82" s="202"/>
      <c r="H82" s="211" t="s">
        <v>163</v>
      </c>
      <c r="I82" s="83">
        <v>1</v>
      </c>
      <c r="J82" s="207">
        <v>0</v>
      </c>
      <c r="K82" s="99">
        <v>0</v>
      </c>
      <c r="L82" s="203">
        <v>9173</v>
      </c>
    </row>
    <row r="83" spans="1:12" s="2" customFormat="1" ht="15" customHeight="1" x14ac:dyDescent="0.2">
      <c r="A83" s="163">
        <v>44936</v>
      </c>
      <c r="B83" s="78" t="s">
        <v>230</v>
      </c>
      <c r="C83" s="73" t="s">
        <v>231</v>
      </c>
      <c r="D83" s="73" t="s">
        <v>232</v>
      </c>
      <c r="E83" s="73"/>
      <c r="F83" s="201"/>
      <c r="G83" s="73"/>
      <c r="H83" s="73" t="s">
        <v>233</v>
      </c>
      <c r="I83" s="81">
        <v>1</v>
      </c>
      <c r="J83" s="239">
        <v>0</v>
      </c>
      <c r="K83" s="117">
        <v>0</v>
      </c>
      <c r="L83" s="164">
        <v>460</v>
      </c>
    </row>
    <row r="84" spans="1:12" s="2" customFormat="1" ht="15" customHeight="1" x14ac:dyDescent="0.2">
      <c r="A84" s="165">
        <v>44938</v>
      </c>
      <c r="B84" s="71" t="s">
        <v>321</v>
      </c>
      <c r="C84" s="72" t="s">
        <v>322</v>
      </c>
      <c r="D84" s="72" t="s">
        <v>323</v>
      </c>
      <c r="E84" s="201"/>
      <c r="F84" s="202"/>
      <c r="G84" s="202"/>
      <c r="H84" s="211" t="s">
        <v>324</v>
      </c>
      <c r="I84" s="83">
        <v>1</v>
      </c>
      <c r="J84" s="207">
        <v>0</v>
      </c>
      <c r="K84" s="99">
        <v>0</v>
      </c>
      <c r="L84" s="164">
        <v>7800</v>
      </c>
    </row>
    <row r="85" spans="1:12" s="2" customFormat="1" ht="15" customHeight="1" x14ac:dyDescent="0.2">
      <c r="A85" s="165">
        <v>44943</v>
      </c>
      <c r="B85" s="71" t="s">
        <v>375</v>
      </c>
      <c r="C85" s="72" t="s">
        <v>376</v>
      </c>
      <c r="D85" s="72" t="s">
        <v>377</v>
      </c>
      <c r="E85" s="201"/>
      <c r="F85" s="202"/>
      <c r="G85" s="202"/>
      <c r="H85" s="211" t="s">
        <v>378</v>
      </c>
      <c r="I85" s="83">
        <v>1</v>
      </c>
      <c r="J85" s="207">
        <v>0</v>
      </c>
      <c r="K85" s="99">
        <v>0</v>
      </c>
      <c r="L85" s="203">
        <v>680</v>
      </c>
    </row>
    <row r="86" spans="1:12" s="2" customFormat="1" ht="15" customHeight="1" x14ac:dyDescent="0.2">
      <c r="A86" s="209">
        <v>44943</v>
      </c>
      <c r="B86" s="210" t="s">
        <v>379</v>
      </c>
      <c r="C86" s="211" t="s">
        <v>380</v>
      </c>
      <c r="D86" s="211" t="s">
        <v>208</v>
      </c>
      <c r="E86" s="201"/>
      <c r="F86" s="236"/>
      <c r="G86" s="236"/>
      <c r="H86" s="211" t="s">
        <v>381</v>
      </c>
      <c r="I86" s="81">
        <v>1</v>
      </c>
      <c r="J86" s="237">
        <v>0</v>
      </c>
      <c r="K86" s="238">
        <v>0</v>
      </c>
      <c r="L86" s="164">
        <v>800</v>
      </c>
    </row>
    <row r="87" spans="1:12" s="2" customFormat="1" ht="15" customHeight="1" x14ac:dyDescent="0.2">
      <c r="A87" s="165">
        <v>44943</v>
      </c>
      <c r="B87" s="71" t="s">
        <v>382</v>
      </c>
      <c r="C87" s="72" t="s">
        <v>383</v>
      </c>
      <c r="D87" s="72" t="s">
        <v>384</v>
      </c>
      <c r="E87" s="201"/>
      <c r="F87" s="202"/>
      <c r="G87" s="202"/>
      <c r="H87" s="211" t="s">
        <v>385</v>
      </c>
      <c r="I87" s="83">
        <v>1</v>
      </c>
      <c r="J87" s="207">
        <v>4146</v>
      </c>
      <c r="K87" s="99">
        <v>0</v>
      </c>
      <c r="L87" s="203">
        <v>308000</v>
      </c>
    </row>
    <row r="88" spans="1:12" s="2" customFormat="1" ht="15.75" customHeight="1" x14ac:dyDescent="0.2">
      <c r="A88" s="165">
        <v>44943</v>
      </c>
      <c r="B88" s="71" t="s">
        <v>389</v>
      </c>
      <c r="C88" s="72" t="s">
        <v>390</v>
      </c>
      <c r="D88" s="72" t="s">
        <v>391</v>
      </c>
      <c r="E88" s="201"/>
      <c r="F88" s="202"/>
      <c r="G88" s="202"/>
      <c r="H88" s="211" t="s">
        <v>392</v>
      </c>
      <c r="I88" s="83">
        <v>1</v>
      </c>
      <c r="J88" s="207">
        <v>0</v>
      </c>
      <c r="K88" s="99">
        <v>0</v>
      </c>
      <c r="L88" s="203">
        <v>3500</v>
      </c>
    </row>
    <row r="89" spans="1:12" s="2" customFormat="1" ht="15" customHeight="1" x14ac:dyDescent="0.2">
      <c r="A89" s="163">
        <v>44944</v>
      </c>
      <c r="B89" s="78" t="s">
        <v>427</v>
      </c>
      <c r="C89" s="73" t="s">
        <v>428</v>
      </c>
      <c r="D89" s="73"/>
      <c r="E89" s="73"/>
      <c r="F89" s="201"/>
      <c r="G89" s="73"/>
      <c r="H89" s="247" t="s">
        <v>429</v>
      </c>
      <c r="I89" s="81">
        <v>1</v>
      </c>
      <c r="J89" s="239">
        <v>0</v>
      </c>
      <c r="K89" s="117">
        <v>0</v>
      </c>
      <c r="L89" s="164">
        <v>61963</v>
      </c>
    </row>
    <row r="90" spans="1:12" s="2" customFormat="1" ht="15" customHeight="1" x14ac:dyDescent="0.2">
      <c r="A90" s="312">
        <v>44945</v>
      </c>
      <c r="B90" s="71" t="s">
        <v>430</v>
      </c>
      <c r="C90" s="72" t="s">
        <v>431</v>
      </c>
      <c r="D90" s="72"/>
      <c r="E90" s="201"/>
      <c r="F90" s="202"/>
      <c r="G90" s="202"/>
      <c r="H90" s="211" t="s">
        <v>432</v>
      </c>
      <c r="I90" s="83">
        <v>1</v>
      </c>
      <c r="J90" s="75">
        <v>0</v>
      </c>
      <c r="K90" s="99">
        <v>0</v>
      </c>
      <c r="L90" s="164">
        <v>1260</v>
      </c>
    </row>
    <row r="91" spans="1:12" s="2" customFormat="1" ht="15" customHeight="1" x14ac:dyDescent="0.2">
      <c r="A91" s="165">
        <v>44945</v>
      </c>
      <c r="B91" s="71" t="s">
        <v>440</v>
      </c>
      <c r="C91" s="72" t="s">
        <v>441</v>
      </c>
      <c r="D91" s="72" t="s">
        <v>302</v>
      </c>
      <c r="E91" s="201"/>
      <c r="F91" s="202"/>
      <c r="G91" s="202"/>
      <c r="H91" s="211" t="s">
        <v>442</v>
      </c>
      <c r="I91" s="83">
        <v>1</v>
      </c>
      <c r="J91" s="207">
        <v>0</v>
      </c>
      <c r="K91" s="99">
        <v>0</v>
      </c>
      <c r="L91" s="203">
        <v>36292</v>
      </c>
    </row>
    <row r="92" spans="1:12" s="2" customFormat="1" ht="14.25" customHeight="1" x14ac:dyDescent="0.2">
      <c r="A92" s="165">
        <v>44946</v>
      </c>
      <c r="B92" s="71" t="s">
        <v>443</v>
      </c>
      <c r="C92" s="72" t="s">
        <v>444</v>
      </c>
      <c r="D92" s="72" t="s">
        <v>445</v>
      </c>
      <c r="E92" s="201"/>
      <c r="F92" s="202"/>
      <c r="G92" s="202"/>
      <c r="H92" s="211" t="s">
        <v>446</v>
      </c>
      <c r="I92" s="83">
        <v>1</v>
      </c>
      <c r="J92" s="207">
        <v>0</v>
      </c>
      <c r="K92" s="99">
        <v>0</v>
      </c>
      <c r="L92" s="203">
        <v>10000</v>
      </c>
    </row>
    <row r="93" spans="1:12" s="2" customFormat="1" ht="15" customHeight="1" x14ac:dyDescent="0.2">
      <c r="A93" s="165">
        <v>44946</v>
      </c>
      <c r="B93" s="71" t="s">
        <v>447</v>
      </c>
      <c r="C93" s="72" t="s">
        <v>448</v>
      </c>
      <c r="D93" s="72"/>
      <c r="E93" s="201"/>
      <c r="F93" s="202"/>
      <c r="G93" s="202"/>
      <c r="H93" s="211" t="s">
        <v>107</v>
      </c>
      <c r="I93" s="83">
        <v>1</v>
      </c>
      <c r="J93" s="207">
        <v>0</v>
      </c>
      <c r="K93" s="99">
        <v>0</v>
      </c>
      <c r="L93" s="203">
        <v>0</v>
      </c>
    </row>
    <row r="94" spans="1:12" s="2" customFormat="1" ht="15" customHeight="1" x14ac:dyDescent="0.2">
      <c r="A94" s="165">
        <v>44946</v>
      </c>
      <c r="B94" s="71" t="s">
        <v>449</v>
      </c>
      <c r="C94" s="72" t="s">
        <v>450</v>
      </c>
      <c r="D94" s="72" t="s">
        <v>173</v>
      </c>
      <c r="E94" s="201"/>
      <c r="F94" s="202"/>
      <c r="G94" s="202"/>
      <c r="H94" s="211" t="s">
        <v>451</v>
      </c>
      <c r="I94" s="83">
        <v>1</v>
      </c>
      <c r="J94" s="207">
        <v>0</v>
      </c>
      <c r="K94" s="99">
        <v>0</v>
      </c>
      <c r="L94" s="203">
        <v>4000</v>
      </c>
    </row>
    <row r="95" spans="1:12" s="2" customFormat="1" ht="15" customHeight="1" x14ac:dyDescent="0.2">
      <c r="A95" s="209">
        <v>44946</v>
      </c>
      <c r="B95" s="210" t="s">
        <v>452</v>
      </c>
      <c r="C95" s="211" t="s">
        <v>453</v>
      </c>
      <c r="D95" s="211" t="s">
        <v>302</v>
      </c>
      <c r="E95" s="201"/>
      <c r="F95" s="236"/>
      <c r="G95" s="236"/>
      <c r="H95" s="211" t="s">
        <v>454</v>
      </c>
      <c r="I95" s="83">
        <v>1</v>
      </c>
      <c r="J95" s="207">
        <v>0</v>
      </c>
      <c r="K95" s="315">
        <v>0</v>
      </c>
      <c r="L95" s="203">
        <v>106932</v>
      </c>
    </row>
    <row r="96" spans="1:12" s="2" customFormat="1" ht="15" customHeight="1" x14ac:dyDescent="0.2">
      <c r="A96" s="209">
        <v>44949</v>
      </c>
      <c r="B96" s="210" t="s">
        <v>531</v>
      </c>
      <c r="C96" s="211" t="s">
        <v>532</v>
      </c>
      <c r="D96" s="211" t="s">
        <v>533</v>
      </c>
      <c r="E96" s="201"/>
      <c r="F96" s="236"/>
      <c r="G96" s="236"/>
      <c r="H96" s="211" t="s">
        <v>534</v>
      </c>
      <c r="I96" s="83">
        <v>1</v>
      </c>
      <c r="J96" s="207">
        <v>0</v>
      </c>
      <c r="K96" s="315">
        <v>0</v>
      </c>
      <c r="L96" s="203">
        <v>4000</v>
      </c>
    </row>
    <row r="97" spans="1:12" s="2" customFormat="1" ht="15" customHeight="1" x14ac:dyDescent="0.2">
      <c r="A97" s="165">
        <v>44949</v>
      </c>
      <c r="B97" s="71" t="s">
        <v>539</v>
      </c>
      <c r="C97" s="72" t="s">
        <v>540</v>
      </c>
      <c r="D97" s="72" t="s">
        <v>477</v>
      </c>
      <c r="E97" s="201"/>
      <c r="F97" s="202"/>
      <c r="G97" s="202"/>
      <c r="H97" s="211" t="s">
        <v>541</v>
      </c>
      <c r="I97" s="83">
        <v>1</v>
      </c>
      <c r="J97" s="207">
        <v>0</v>
      </c>
      <c r="K97" s="99">
        <v>0</v>
      </c>
      <c r="L97" s="164">
        <v>15000</v>
      </c>
    </row>
    <row r="98" spans="1:12" s="2" customFormat="1" ht="15" customHeight="1" x14ac:dyDescent="0.2">
      <c r="A98" s="209">
        <v>44950</v>
      </c>
      <c r="B98" s="210" t="s">
        <v>557</v>
      </c>
      <c r="C98" s="211" t="s">
        <v>558</v>
      </c>
      <c r="D98" s="211"/>
      <c r="E98" s="201"/>
      <c r="F98" s="236"/>
      <c r="G98" s="236"/>
      <c r="H98" s="211" t="s">
        <v>559</v>
      </c>
      <c r="I98" s="83">
        <v>1</v>
      </c>
      <c r="J98" s="207">
        <v>0</v>
      </c>
      <c r="K98" s="315">
        <v>0</v>
      </c>
      <c r="L98" s="203">
        <v>9240</v>
      </c>
    </row>
    <row r="99" spans="1:12" s="2" customFormat="1" ht="15" customHeight="1" x14ac:dyDescent="0.2">
      <c r="A99" s="209">
        <v>44950</v>
      </c>
      <c r="B99" s="210" t="s">
        <v>560</v>
      </c>
      <c r="C99" s="211" t="s">
        <v>561</v>
      </c>
      <c r="D99" s="211" t="s">
        <v>562</v>
      </c>
      <c r="E99" s="201"/>
      <c r="F99" s="236"/>
      <c r="G99" s="236"/>
      <c r="H99" s="211" t="s">
        <v>563</v>
      </c>
      <c r="I99" s="83">
        <v>1</v>
      </c>
      <c r="J99" s="207">
        <v>500</v>
      </c>
      <c r="K99" s="315">
        <v>0</v>
      </c>
      <c r="L99" s="203">
        <v>5000</v>
      </c>
    </row>
    <row r="100" spans="1:12" s="2" customFormat="1" ht="15" customHeight="1" x14ac:dyDescent="0.2">
      <c r="A100" s="209">
        <v>44952</v>
      </c>
      <c r="B100" s="210" t="s">
        <v>574</v>
      </c>
      <c r="C100" s="211" t="s">
        <v>575</v>
      </c>
      <c r="D100" s="211"/>
      <c r="E100" s="201"/>
      <c r="F100" s="236"/>
      <c r="G100" s="236"/>
      <c r="H100" s="211" t="s">
        <v>559</v>
      </c>
      <c r="I100" s="83">
        <v>1</v>
      </c>
      <c r="J100" s="207">
        <v>0</v>
      </c>
      <c r="K100" s="315">
        <v>0</v>
      </c>
      <c r="L100" s="203">
        <v>12870</v>
      </c>
    </row>
    <row r="101" spans="1:12" s="2" customFormat="1" ht="15" customHeight="1" x14ac:dyDescent="0.2">
      <c r="A101" s="209">
        <v>44953</v>
      </c>
      <c r="B101" s="210" t="s">
        <v>601</v>
      </c>
      <c r="C101" s="211" t="s">
        <v>602</v>
      </c>
      <c r="D101" s="211" t="s">
        <v>603</v>
      </c>
      <c r="E101" s="201"/>
      <c r="F101" s="236"/>
      <c r="G101" s="236"/>
      <c r="H101" s="211" t="s">
        <v>446</v>
      </c>
      <c r="I101" s="83">
        <v>1</v>
      </c>
      <c r="J101" s="207">
        <v>0</v>
      </c>
      <c r="K101" s="315">
        <v>0</v>
      </c>
      <c r="L101" s="203">
        <v>3000</v>
      </c>
    </row>
    <row r="102" spans="1:12" s="2" customFormat="1" ht="15" customHeight="1" x14ac:dyDescent="0.2">
      <c r="A102" s="209">
        <v>44956</v>
      </c>
      <c r="B102" s="210" t="s">
        <v>607</v>
      </c>
      <c r="C102" s="211" t="s">
        <v>608</v>
      </c>
      <c r="D102" s="211" t="s">
        <v>609</v>
      </c>
      <c r="E102" s="201"/>
      <c r="F102" s="236"/>
      <c r="G102" s="236"/>
      <c r="H102" s="211" t="s">
        <v>610</v>
      </c>
      <c r="I102" s="83">
        <v>1</v>
      </c>
      <c r="J102" s="207">
        <v>0</v>
      </c>
      <c r="K102" s="315">
        <v>0</v>
      </c>
      <c r="L102" s="203">
        <v>26046</v>
      </c>
    </row>
    <row r="103" spans="1:12" s="2" customFormat="1" ht="15" customHeight="1" x14ac:dyDescent="0.2">
      <c r="A103" s="165">
        <v>44956</v>
      </c>
      <c r="B103" s="71" t="s">
        <v>614</v>
      </c>
      <c r="C103" s="72" t="s">
        <v>615</v>
      </c>
      <c r="D103" s="72" t="s">
        <v>616</v>
      </c>
      <c r="E103" s="201"/>
      <c r="F103" s="202"/>
      <c r="G103" s="202"/>
      <c r="H103" s="211" t="s">
        <v>617</v>
      </c>
      <c r="I103" s="83">
        <v>1</v>
      </c>
      <c r="J103" s="207">
        <v>1100</v>
      </c>
      <c r="K103" s="99">
        <v>0</v>
      </c>
      <c r="L103" s="203">
        <v>10000</v>
      </c>
    </row>
    <row r="104" spans="1:12" s="2" customFormat="1" ht="15" customHeight="1" x14ac:dyDescent="0.2">
      <c r="A104" s="209">
        <v>44956</v>
      </c>
      <c r="B104" s="210" t="s">
        <v>624</v>
      </c>
      <c r="C104" s="249" t="s">
        <v>625</v>
      </c>
      <c r="D104" s="211" t="s">
        <v>626</v>
      </c>
      <c r="E104" s="201"/>
      <c r="F104" s="236"/>
      <c r="G104" s="236"/>
      <c r="H104" s="211" t="s">
        <v>378</v>
      </c>
      <c r="I104" s="83">
        <v>1</v>
      </c>
      <c r="J104" s="207">
        <v>0</v>
      </c>
      <c r="K104" s="315">
        <v>0</v>
      </c>
      <c r="L104" s="203">
        <v>52272</v>
      </c>
    </row>
    <row r="105" spans="1:12" s="2" customFormat="1" ht="15" customHeight="1" x14ac:dyDescent="0.2">
      <c r="A105" s="209">
        <v>44957</v>
      </c>
      <c r="B105" s="210" t="s">
        <v>664</v>
      </c>
      <c r="C105" s="211" t="s">
        <v>665</v>
      </c>
      <c r="D105" s="211"/>
      <c r="E105" s="201"/>
      <c r="F105" s="236"/>
      <c r="G105" s="236"/>
      <c r="H105" s="211" t="s">
        <v>666</v>
      </c>
      <c r="I105" s="83">
        <v>1</v>
      </c>
      <c r="J105" s="207">
        <v>0</v>
      </c>
      <c r="K105" s="315">
        <v>0</v>
      </c>
      <c r="L105" s="203">
        <v>2915</v>
      </c>
    </row>
    <row r="106" spans="1:12" s="2" customFormat="1" ht="15" customHeight="1" x14ac:dyDescent="0.2">
      <c r="A106" s="175"/>
      <c r="B106" s="46"/>
      <c r="C106" s="47"/>
      <c r="D106" s="48"/>
      <c r="E106" s="47"/>
      <c r="F106" s="47"/>
      <c r="G106" s="49"/>
      <c r="H106" s="21" t="s">
        <v>13</v>
      </c>
      <c r="I106" s="176">
        <f>SUM(I75:I105)</f>
        <v>31</v>
      </c>
      <c r="J106" s="177">
        <f>SUM(J75:J105)</f>
        <v>5746</v>
      </c>
      <c r="K106" s="100">
        <f>SUM(K75:K105)</f>
        <v>0</v>
      </c>
      <c r="L106" s="178">
        <f>SUM(L75:L105)</f>
        <v>706903</v>
      </c>
    </row>
    <row r="107" spans="1:12" s="2" customFormat="1" ht="15" customHeight="1" x14ac:dyDescent="0.2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 x14ac:dyDescent="0.2"/>
    <row r="109" spans="1:12" s="2" customFormat="1" ht="15" customHeight="1" x14ac:dyDescent="0.2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 x14ac:dyDescent="0.2"/>
    <row r="111" spans="1:12" s="2" customFormat="1" ht="15" customHeight="1" x14ac:dyDescent="0.2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 x14ac:dyDescent="0.2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2" s="2" customFormat="1" ht="15" customHeight="1" x14ac:dyDescent="0.2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2" s="2" customFormat="1" ht="15" customHeight="1" x14ac:dyDescent="0.2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2" s="2" customFormat="1" ht="15" customHeight="1" x14ac:dyDescent="0.2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2" s="2" customFormat="1" ht="15" customHeight="1" x14ac:dyDescent="0.2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2" s="2" customFormat="1" ht="15" customHeight="1" x14ac:dyDescent="0.2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2" s="2" customFormat="1" ht="15" customHeight="1" x14ac:dyDescent="0.2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2" s="2" customFormat="1" ht="15" customHeight="1" x14ac:dyDescent="0.2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2" s="2" customFormat="1" ht="15" customHeight="1" x14ac:dyDescent="0.2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2" s="2" customFormat="1" ht="15" customHeight="1" x14ac:dyDescent="0.2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2" s="2" customFormat="1" ht="15" customHeight="1" x14ac:dyDescent="0.2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2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 x14ac:dyDescent="0.2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2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 x14ac:dyDescent="0.2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2" s="2" customFormat="1" ht="1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2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2" s="2" customFormat="1" ht="15" customHeight="1" x14ac:dyDescent="0.2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</row>
    <row r="131" spans="1:12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2" s="2" customFormat="1" ht="15" customHeight="1" x14ac:dyDescent="0.2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</row>
    <row r="133" spans="1:12" s="2" customFormat="1" ht="1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2" s="2" customFormat="1" ht="15" customHeight="1" x14ac:dyDescent="0.2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</row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</row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2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2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2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2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2" s="2" customFormat="1" ht="15" customHeight="1" x14ac:dyDescent="0.2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"/>
    </row>
    <row r="147" spans="1:12" s="2" customFormat="1" ht="15" customHeight="1" x14ac:dyDescent="0.2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"/>
    </row>
    <row r="148" spans="1:12" s="2" customFormat="1" ht="15" customHeight="1" x14ac:dyDescent="0.2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"/>
    </row>
    <row r="149" spans="1:12" s="2" customFormat="1" ht="15" customHeight="1" x14ac:dyDescent="0.2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"/>
    </row>
    <row r="150" spans="1:12" s="2" customFormat="1" ht="15" customHeight="1" x14ac:dyDescent="0.2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"/>
    </row>
    <row r="151" spans="1:12" s="2" customFormat="1" x14ac:dyDescent="0.2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"/>
    </row>
    <row r="152" spans="1:12" s="2" customFormat="1" ht="15" hidden="1" customHeight="1" x14ac:dyDescent="0.2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</row>
    <row r="153" spans="1:12" s="2" customFormat="1" ht="15" customHeight="1" x14ac:dyDescent="0.2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"/>
    </row>
    <row r="154" spans="1:12" s="2" customFormat="1" ht="15" customHeight="1" x14ac:dyDescent="0.2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"/>
    </row>
    <row r="155" spans="1:12" s="2" customFormat="1" ht="15" customHeight="1" x14ac:dyDescent="0.2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"/>
    </row>
    <row r="156" spans="1:12" s="2" customFormat="1" ht="15" customHeight="1" x14ac:dyDescent="0.2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"/>
    </row>
    <row r="157" spans="1:12" s="2" customFormat="1" ht="15" customHeight="1" x14ac:dyDescent="0.2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"/>
    </row>
    <row r="158" spans="1:12" s="2" customFormat="1" ht="15" customHeight="1" x14ac:dyDescent="0.2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"/>
    </row>
    <row r="159" spans="1:12" s="2" customFormat="1" ht="15" customHeight="1" x14ac:dyDescent="0.2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"/>
    </row>
    <row r="160" spans="1:12" s="2" customFormat="1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"/>
    </row>
    <row r="161" spans="1:12" s="2" customFormat="1" ht="15" customHeight="1" x14ac:dyDescent="0.2"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2" s="2" customFormat="1" ht="15" customHeight="1" x14ac:dyDescent="0.2">
      <c r="B162" s="25"/>
      <c r="C162" s="26"/>
      <c r="D162" s="1"/>
      <c r="E162" s="26"/>
      <c r="F162" s="26"/>
      <c r="G162" s="26"/>
      <c r="I162" s="27"/>
      <c r="J162" s="28"/>
      <c r="K162" s="29"/>
      <c r="L162" s="5"/>
    </row>
    <row r="163" spans="1:12" s="2" customFormat="1" ht="15" customHeight="1" x14ac:dyDescent="0.2">
      <c r="B163" s="25"/>
      <c r="C163" s="26"/>
      <c r="D163" s="1"/>
      <c r="E163" s="26"/>
      <c r="F163" s="26"/>
      <c r="G163" s="26"/>
      <c r="H163" s="30"/>
      <c r="I163" s="31"/>
      <c r="J163" s="1"/>
      <c r="K163" s="26"/>
      <c r="L163" s="5"/>
    </row>
    <row r="164" spans="1:12" s="2" customFormat="1" ht="15" customHeight="1" x14ac:dyDescent="0.2">
      <c r="B164" s="25"/>
      <c r="C164" s="26"/>
      <c r="D164" s="1"/>
      <c r="E164" s="26"/>
      <c r="F164" s="26"/>
      <c r="G164" s="26"/>
      <c r="H164" s="30"/>
      <c r="I164" s="31"/>
      <c r="J164" s="1"/>
      <c r="K164" s="26"/>
      <c r="L164" s="5"/>
    </row>
    <row r="165" spans="1:12" s="2" customFormat="1" ht="15" customHeight="1" x14ac:dyDescent="0.2">
      <c r="B165" s="25"/>
      <c r="C165" s="26"/>
      <c r="D165" s="1"/>
      <c r="E165" s="26"/>
      <c r="F165" s="26"/>
      <c r="G165" s="26"/>
      <c r="H165" s="30"/>
      <c r="I165" s="31"/>
      <c r="J165" s="1"/>
      <c r="K165" s="26"/>
      <c r="L165" s="5"/>
    </row>
    <row r="166" spans="1:12" s="2" customFormat="1" ht="15" customHeight="1" x14ac:dyDescent="0.2">
      <c r="B166" s="25"/>
      <c r="C166" s="26"/>
      <c r="D166" s="1"/>
      <c r="E166" s="26"/>
      <c r="F166" s="26"/>
      <c r="G166" s="26"/>
      <c r="H166" s="30"/>
      <c r="I166" s="31"/>
      <c r="J166" s="1"/>
      <c r="K166" s="26"/>
      <c r="L166" s="5"/>
    </row>
    <row r="167" spans="1:12" s="2" customFormat="1" ht="15" customHeight="1" x14ac:dyDescent="0.2">
      <c r="B167" s="25"/>
      <c r="C167" s="26"/>
      <c r="D167" s="1"/>
      <c r="E167" s="26"/>
      <c r="F167" s="26"/>
      <c r="G167" s="26"/>
      <c r="H167" s="30"/>
      <c r="I167" s="31"/>
      <c r="J167" s="1"/>
      <c r="K167" s="26"/>
      <c r="L167" s="5"/>
    </row>
    <row r="168" spans="1:12" s="2" customFormat="1" ht="15" customHeight="1" x14ac:dyDescent="0.2">
      <c r="A168" s="4"/>
      <c r="B168" s="25"/>
      <c r="C168" s="26"/>
      <c r="D168" s="1"/>
      <c r="E168" s="26"/>
      <c r="F168" s="26"/>
      <c r="G168" s="26"/>
      <c r="H168" s="30"/>
      <c r="I168" s="31"/>
      <c r="J168" s="1"/>
      <c r="K168" s="26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2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2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2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2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</row>
    <row r="175" spans="1:12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</row>
    <row r="176" spans="1:12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</row>
    <row r="177" spans="1:13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</row>
    <row r="178" spans="1:13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</row>
    <row r="179" spans="1:13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3" s="2" customFormat="1" ht="15.7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  <c r="M180" s="1"/>
    </row>
    <row r="181" spans="1:13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  <c r="M181" s="1"/>
    </row>
    <row r="182" spans="1:13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  <c r="M182" s="1"/>
    </row>
    <row r="183" spans="1:13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</row>
    <row r="184" spans="1:13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  <c r="M187" s="1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  <c r="M188" s="1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  <c r="M189" s="1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  <c r="M193" s="1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  <c r="M195" s="1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  <c r="M196" s="1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87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1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1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1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1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1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1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1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1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1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1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1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1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1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1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1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1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1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1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21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21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21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21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21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21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21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21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21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21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21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21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21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21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21" s="2" customFormat="1" ht="16.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  <c r="N415" s="1"/>
      <c r="O415" s="1"/>
      <c r="P415" s="1"/>
      <c r="Q415" s="1"/>
      <c r="R415" s="1"/>
      <c r="S415" s="1"/>
      <c r="T415" s="1"/>
      <c r="U415" s="1"/>
    </row>
    <row r="416" spans="1:21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21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</row>
    <row r="450" spans="1:21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21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21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21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21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21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21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21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21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21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21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</row>
    <row r="462" spans="1:21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21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21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4.2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4.2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4.2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4.2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2" t="s">
        <v>45</v>
      </c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</row>
    <row r="753" spans="1:13" s="2" customFormat="1" ht="16.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</row>
    <row r="754" spans="1:13" s="2" customFormat="1" ht="16.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</row>
    <row r="755" spans="1:13" s="2" customFormat="1" ht="16.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.7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6.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6.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4.2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.7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205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3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3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3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3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3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3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3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  <c r="M1047" s="2" t="s">
        <v>41</v>
      </c>
    </row>
    <row r="1048" spans="1:13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3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3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3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3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3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3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3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3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3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3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3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  <c r="M1164" s="1"/>
    </row>
    <row r="1165" spans="1:13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3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3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3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3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3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3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  <c r="M1171" s="1"/>
    </row>
    <row r="1172" spans="1:13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  <c r="M1172" s="1"/>
    </row>
    <row r="1173" spans="1:13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3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  <c r="M1174" s="1"/>
    </row>
    <row r="1175" spans="1:13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  <c r="M1175" s="84"/>
    </row>
    <row r="1176" spans="1:13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3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3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3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3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3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3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3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3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3:13" ht="15" customHeight="1" x14ac:dyDescent="0.2">
      <c r="M1185" s="2"/>
    </row>
    <row r="1186" spans="13:13" ht="15" customHeight="1" x14ac:dyDescent="0.2">
      <c r="M1186" s="2"/>
    </row>
    <row r="1187" spans="13:13" ht="15" customHeight="1" x14ac:dyDescent="0.2"/>
    <row r="1188" spans="13:13" ht="15" customHeight="1" x14ac:dyDescent="0.2"/>
    <row r="1189" spans="13:13" ht="15" customHeight="1" x14ac:dyDescent="0.2"/>
    <row r="1190" spans="13:13" ht="15" customHeight="1" x14ac:dyDescent="0.2"/>
    <row r="1191" spans="13:13" ht="15" customHeight="1" x14ac:dyDescent="0.2"/>
    <row r="1192" spans="13:13" ht="15" customHeight="1" x14ac:dyDescent="0.2"/>
    <row r="1193" spans="13:13" ht="15" customHeight="1" x14ac:dyDescent="0.2"/>
    <row r="1194" spans="13:13" ht="15" customHeight="1" x14ac:dyDescent="0.2"/>
    <row r="1195" spans="13:13" ht="15" customHeight="1" x14ac:dyDescent="0.2"/>
    <row r="1196" spans="13:13" ht="15" customHeight="1" x14ac:dyDescent="0.2"/>
    <row r="1197" spans="13:13" ht="15" customHeight="1" x14ac:dyDescent="0.2"/>
    <row r="1198" spans="13:13" ht="15" customHeight="1" x14ac:dyDescent="0.2"/>
    <row r="1199" spans="13:13" ht="15" customHeight="1" x14ac:dyDescent="0.2"/>
    <row r="1200" spans="13:13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</sheetData>
  <sortState ref="A4:L48">
    <sortCondition ref="A3"/>
  </sortState>
  <mergeCells count="6">
    <mergeCell ref="A1:C1"/>
    <mergeCell ref="A56:C56"/>
    <mergeCell ref="A63:C63"/>
    <mergeCell ref="A73:C73"/>
    <mergeCell ref="A68:C68"/>
    <mergeCell ref="A50:C50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8"/>
  <sheetViews>
    <sheetView zoomScaleNormal="100" workbookViewId="0">
      <selection activeCell="G20" sqref="G20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9" t="s">
        <v>7</v>
      </c>
      <c r="B1" s="50"/>
      <c r="C1" s="35"/>
      <c r="D1" s="36"/>
      <c r="E1" s="37"/>
      <c r="F1" s="37"/>
      <c r="G1" s="35"/>
      <c r="H1" s="180"/>
      <c r="I1" s="88"/>
      <c r="J1" s="35"/>
      <c r="K1" s="185"/>
    </row>
    <row r="2" spans="1:11" ht="15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66" t="s">
        <v>4</v>
      </c>
      <c r="F2" s="66" t="s">
        <v>5</v>
      </c>
      <c r="G2" s="98" t="s">
        <v>18</v>
      </c>
      <c r="H2" s="89"/>
      <c r="I2" s="127" t="s">
        <v>12</v>
      </c>
      <c r="J2" s="240" t="s">
        <v>6</v>
      </c>
      <c r="K2" s="242" t="s">
        <v>50</v>
      </c>
    </row>
    <row r="3" spans="1:11" ht="16.5" customHeight="1" x14ac:dyDescent="0.2">
      <c r="A3" s="209">
        <v>44931</v>
      </c>
      <c r="B3" s="76" t="s">
        <v>128</v>
      </c>
      <c r="C3" s="72" t="s">
        <v>129</v>
      </c>
      <c r="D3" s="77"/>
      <c r="E3" s="253">
        <v>74</v>
      </c>
      <c r="F3" s="120"/>
      <c r="G3" s="72" t="s">
        <v>130</v>
      </c>
      <c r="H3" s="208">
        <v>1</v>
      </c>
      <c r="I3" s="75">
        <v>1216</v>
      </c>
      <c r="J3" s="200">
        <v>60000</v>
      </c>
      <c r="K3" s="118">
        <v>2022</v>
      </c>
    </row>
    <row r="4" spans="1:11" ht="16.5" customHeight="1" x14ac:dyDescent="0.2">
      <c r="A4" s="209">
        <v>44931</v>
      </c>
      <c r="B4" s="76" t="s">
        <v>168</v>
      </c>
      <c r="C4" s="72" t="s">
        <v>169</v>
      </c>
      <c r="D4" s="77"/>
      <c r="E4" s="253">
        <v>133</v>
      </c>
      <c r="F4" s="120"/>
      <c r="G4" s="72" t="s">
        <v>170</v>
      </c>
      <c r="H4" s="208">
        <v>1</v>
      </c>
      <c r="I4" s="75">
        <v>924</v>
      </c>
      <c r="J4" s="200">
        <v>70000</v>
      </c>
      <c r="K4" s="118">
        <v>2022</v>
      </c>
    </row>
    <row r="5" spans="1:11" ht="16.5" customHeight="1" x14ac:dyDescent="0.2">
      <c r="A5" s="209">
        <v>44949</v>
      </c>
      <c r="B5" s="76" t="s">
        <v>535</v>
      </c>
      <c r="C5" s="72" t="s">
        <v>536</v>
      </c>
      <c r="D5" s="77" t="s">
        <v>537</v>
      </c>
      <c r="E5" s="253"/>
      <c r="F5" s="120"/>
      <c r="G5" s="72" t="s">
        <v>538</v>
      </c>
      <c r="H5" s="208">
        <v>1</v>
      </c>
      <c r="I5" s="75">
        <v>1740</v>
      </c>
      <c r="J5" s="200">
        <v>15000</v>
      </c>
      <c r="K5" s="118">
        <v>2023</v>
      </c>
    </row>
    <row r="6" spans="1:11" ht="16.5" customHeight="1" x14ac:dyDescent="0.2">
      <c r="A6" s="175"/>
      <c r="B6" s="46"/>
      <c r="C6" s="48"/>
      <c r="D6" s="47"/>
      <c r="E6" s="182"/>
      <c r="F6" s="183"/>
      <c r="G6" s="21" t="s">
        <v>13</v>
      </c>
      <c r="H6" s="184">
        <f>SUM(H3:H5)</f>
        <v>3</v>
      </c>
      <c r="I6" s="22">
        <f>SUM(I3:I5)</f>
        <v>3880</v>
      </c>
      <c r="J6" s="204">
        <f>SUM(J3:J5)</f>
        <v>145000</v>
      </c>
      <c r="K6" s="241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>
      <c r="K61" s="80"/>
    </row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>
      <c r="K117" s="99"/>
    </row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3.5" customHeight="1" x14ac:dyDescent="0.2"/>
    <row r="208" ht="15" customHeight="1" x14ac:dyDescent="0.2"/>
  </sheetData>
  <sortState ref="A3:K5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2"/>
  <sheetViews>
    <sheetView zoomScaleNormal="100" workbookViewId="0">
      <selection activeCell="C41" sqref="C41"/>
    </sheetView>
  </sheetViews>
  <sheetFormatPr defaultColWidth="10" defaultRowHeight="12.75" x14ac:dyDescent="0.2"/>
  <cols>
    <col min="1" max="1" width="10.28515625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9" t="s">
        <v>21</v>
      </c>
      <c r="B1" s="50"/>
      <c r="C1" s="35"/>
      <c r="D1" s="37"/>
      <c r="E1" s="37"/>
      <c r="F1" s="180"/>
      <c r="G1" s="88"/>
      <c r="H1" s="35"/>
      <c r="I1" s="193"/>
      <c r="J1" s="193"/>
      <c r="K1" s="185"/>
    </row>
    <row r="2" spans="1:11" ht="18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4"/>
      <c r="G2" s="127" t="s">
        <v>28</v>
      </c>
      <c r="H2" s="98" t="s">
        <v>30</v>
      </c>
      <c r="I2" s="181" t="s">
        <v>6</v>
      </c>
      <c r="J2" s="194" t="s">
        <v>42</v>
      </c>
      <c r="K2" s="194" t="s">
        <v>43</v>
      </c>
    </row>
    <row r="3" spans="1:11" ht="15" customHeight="1" x14ac:dyDescent="0.2">
      <c r="A3" s="320">
        <v>44929</v>
      </c>
      <c r="B3" s="210" t="s">
        <v>114</v>
      </c>
      <c r="C3" s="211" t="s">
        <v>115</v>
      </c>
      <c r="D3" s="211" t="s">
        <v>116</v>
      </c>
      <c r="E3" s="211" t="s">
        <v>117</v>
      </c>
      <c r="F3" s="95">
        <v>1</v>
      </c>
      <c r="G3" s="207">
        <v>0</v>
      </c>
      <c r="H3" s="117">
        <v>0</v>
      </c>
      <c r="I3" s="186">
        <v>25000</v>
      </c>
      <c r="J3" s="195" t="s">
        <v>118</v>
      </c>
      <c r="K3" s="195" t="s">
        <v>119</v>
      </c>
    </row>
    <row r="4" spans="1:11" ht="15" customHeight="1" x14ac:dyDescent="0.2">
      <c r="A4" s="320">
        <v>44929</v>
      </c>
      <c r="B4" s="210" t="s">
        <v>120</v>
      </c>
      <c r="C4" s="211" t="s">
        <v>121</v>
      </c>
      <c r="D4" s="211" t="s">
        <v>122</v>
      </c>
      <c r="E4" s="211" t="s">
        <v>123</v>
      </c>
      <c r="F4" s="95">
        <v>1</v>
      </c>
      <c r="G4" s="207">
        <v>0</v>
      </c>
      <c r="H4" s="117">
        <v>1152</v>
      </c>
      <c r="I4" s="186">
        <v>55500</v>
      </c>
      <c r="J4" s="195" t="s">
        <v>124</v>
      </c>
      <c r="K4" s="195" t="s">
        <v>123</v>
      </c>
    </row>
    <row r="5" spans="1:11" ht="15" customHeight="1" x14ac:dyDescent="0.2">
      <c r="A5" s="320">
        <v>44943</v>
      </c>
      <c r="B5" s="210" t="s">
        <v>397</v>
      </c>
      <c r="C5" s="211" t="s">
        <v>398</v>
      </c>
      <c r="D5" s="211" t="s">
        <v>399</v>
      </c>
      <c r="E5" s="211" t="s">
        <v>400</v>
      </c>
      <c r="F5" s="95">
        <v>1</v>
      </c>
      <c r="G5" s="207">
        <v>0</v>
      </c>
      <c r="H5" s="117">
        <v>0</v>
      </c>
      <c r="I5" s="186">
        <v>15000</v>
      </c>
      <c r="J5" s="195" t="s">
        <v>118</v>
      </c>
      <c r="K5" s="195" t="s">
        <v>401</v>
      </c>
    </row>
    <row r="6" spans="1:11" ht="15" customHeight="1" x14ac:dyDescent="0.2">
      <c r="A6" s="320">
        <v>44945</v>
      </c>
      <c r="B6" s="210" t="s">
        <v>485</v>
      </c>
      <c r="C6" s="211" t="s">
        <v>398</v>
      </c>
      <c r="D6" s="211" t="s">
        <v>399</v>
      </c>
      <c r="E6" s="211" t="s">
        <v>486</v>
      </c>
      <c r="F6" s="95">
        <v>1</v>
      </c>
      <c r="G6" s="207">
        <v>0</v>
      </c>
      <c r="H6" s="117">
        <v>0</v>
      </c>
      <c r="I6" s="186">
        <v>30000</v>
      </c>
      <c r="J6" s="195" t="s">
        <v>118</v>
      </c>
      <c r="K6" s="195" t="s">
        <v>401</v>
      </c>
    </row>
    <row r="7" spans="1:11" ht="15" customHeight="1" x14ac:dyDescent="0.2">
      <c r="A7" s="175"/>
      <c r="B7" s="46"/>
      <c r="C7" s="48"/>
      <c r="D7" s="51"/>
      <c r="E7" s="21" t="s">
        <v>13</v>
      </c>
      <c r="F7" s="22">
        <f>SUM(F3:F6)</f>
        <v>4</v>
      </c>
      <c r="G7" s="22">
        <f>SUM(G3:G6)</f>
        <v>0</v>
      </c>
      <c r="H7" s="130">
        <f>SUM(H3:H6)</f>
        <v>1152</v>
      </c>
      <c r="I7" s="187">
        <f>SUM(I3:I6)</f>
        <v>125500</v>
      </c>
      <c r="J7" s="196"/>
      <c r="K7" s="197"/>
    </row>
    <row r="8" spans="1:11" ht="15" customHeight="1" x14ac:dyDescent="0.25">
      <c r="A8" s="188" t="s">
        <v>15</v>
      </c>
      <c r="B8" s="50"/>
      <c r="C8" s="52"/>
      <c r="D8" s="53"/>
      <c r="E8" s="53"/>
      <c r="F8" s="54"/>
      <c r="G8" s="96"/>
      <c r="H8" s="35"/>
      <c r="I8" s="193"/>
      <c r="J8" s="193"/>
      <c r="K8" s="185"/>
    </row>
    <row r="9" spans="1:11" ht="15" customHeight="1" x14ac:dyDescent="0.2">
      <c r="A9" s="161" t="s">
        <v>0</v>
      </c>
      <c r="B9" s="65" t="s">
        <v>1</v>
      </c>
      <c r="C9" s="98" t="s">
        <v>2</v>
      </c>
      <c r="D9" s="98" t="s">
        <v>3</v>
      </c>
      <c r="E9" s="98" t="s">
        <v>8</v>
      </c>
      <c r="F9" s="94"/>
      <c r="G9" s="127" t="s">
        <v>28</v>
      </c>
      <c r="H9" s="98" t="s">
        <v>30</v>
      </c>
      <c r="I9" s="181" t="s">
        <v>6</v>
      </c>
      <c r="J9" s="194" t="s">
        <v>42</v>
      </c>
      <c r="K9" s="194" t="s">
        <v>43</v>
      </c>
    </row>
    <row r="10" spans="1:11" ht="15" customHeight="1" x14ac:dyDescent="0.2">
      <c r="A10" s="209">
        <v>44930</v>
      </c>
      <c r="B10" s="210" t="s">
        <v>144</v>
      </c>
      <c r="C10" s="211" t="s">
        <v>145</v>
      </c>
      <c r="D10" s="211" t="s">
        <v>146</v>
      </c>
      <c r="E10" s="211" t="s">
        <v>147</v>
      </c>
      <c r="F10" s="95">
        <v>1</v>
      </c>
      <c r="G10" s="207">
        <v>0</v>
      </c>
      <c r="H10" s="117">
        <v>0</v>
      </c>
      <c r="I10" s="186">
        <v>0</v>
      </c>
      <c r="J10" s="195" t="s">
        <v>148</v>
      </c>
      <c r="K10" s="195" t="s">
        <v>146</v>
      </c>
    </row>
    <row r="11" spans="1:11" ht="15" customHeight="1" x14ac:dyDescent="0.2">
      <c r="A11" s="209">
        <v>44931</v>
      </c>
      <c r="B11" s="210" t="s">
        <v>175</v>
      </c>
      <c r="C11" s="211" t="s">
        <v>176</v>
      </c>
      <c r="D11" s="211"/>
      <c r="E11" s="211" t="s">
        <v>178</v>
      </c>
      <c r="F11" s="95">
        <v>1</v>
      </c>
      <c r="G11" s="207">
        <v>2674</v>
      </c>
      <c r="H11" s="117">
        <v>0</v>
      </c>
      <c r="I11" s="186">
        <v>1000</v>
      </c>
      <c r="J11" s="195" t="s">
        <v>177</v>
      </c>
      <c r="K11" s="195" t="s">
        <v>178</v>
      </c>
    </row>
    <row r="12" spans="1:11" ht="15" customHeight="1" x14ac:dyDescent="0.2">
      <c r="A12" s="209">
        <v>44931</v>
      </c>
      <c r="B12" s="210" t="s">
        <v>211</v>
      </c>
      <c r="C12" s="211" t="s">
        <v>212</v>
      </c>
      <c r="D12" s="211" t="s">
        <v>213</v>
      </c>
      <c r="E12" s="211" t="s">
        <v>214</v>
      </c>
      <c r="F12" s="95">
        <v>1</v>
      </c>
      <c r="G12" s="207">
        <v>0</v>
      </c>
      <c r="H12" s="117">
        <v>0</v>
      </c>
      <c r="I12" s="186">
        <v>4000</v>
      </c>
      <c r="J12" s="195" t="s">
        <v>215</v>
      </c>
      <c r="K12" s="195" t="s">
        <v>216</v>
      </c>
    </row>
    <row r="13" spans="1:11" ht="15" customHeight="1" x14ac:dyDescent="0.2">
      <c r="A13" s="209">
        <v>44931</v>
      </c>
      <c r="B13" s="210" t="s">
        <v>217</v>
      </c>
      <c r="C13" s="211" t="s">
        <v>218</v>
      </c>
      <c r="D13" s="211" t="s">
        <v>213</v>
      </c>
      <c r="E13" s="211" t="s">
        <v>214</v>
      </c>
      <c r="F13" s="95">
        <v>1</v>
      </c>
      <c r="G13" s="207">
        <v>0</v>
      </c>
      <c r="H13" s="117">
        <v>0</v>
      </c>
      <c r="I13" s="186">
        <v>4000</v>
      </c>
      <c r="J13" s="195" t="s">
        <v>215</v>
      </c>
      <c r="K13" s="195" t="s">
        <v>216</v>
      </c>
    </row>
    <row r="14" spans="1:11" ht="15" customHeight="1" x14ac:dyDescent="0.2">
      <c r="A14" s="209">
        <v>44931</v>
      </c>
      <c r="B14" s="210" t="s">
        <v>219</v>
      </c>
      <c r="C14" s="211" t="s">
        <v>220</v>
      </c>
      <c r="D14" s="211" t="s">
        <v>213</v>
      </c>
      <c r="E14" s="211" t="s">
        <v>214</v>
      </c>
      <c r="F14" s="95">
        <v>1</v>
      </c>
      <c r="G14" s="207">
        <v>0</v>
      </c>
      <c r="H14" s="117">
        <v>0</v>
      </c>
      <c r="I14" s="186">
        <v>4000</v>
      </c>
      <c r="J14" s="195" t="s">
        <v>215</v>
      </c>
      <c r="K14" s="195" t="s">
        <v>216</v>
      </c>
    </row>
    <row r="15" spans="1:11" ht="15" customHeight="1" x14ac:dyDescent="0.2">
      <c r="A15" s="209">
        <v>44931</v>
      </c>
      <c r="B15" s="210" t="s">
        <v>221</v>
      </c>
      <c r="C15" s="211" t="s">
        <v>222</v>
      </c>
      <c r="D15" s="211" t="s">
        <v>213</v>
      </c>
      <c r="E15" s="211" t="s">
        <v>214</v>
      </c>
      <c r="F15" s="95">
        <v>1</v>
      </c>
      <c r="G15" s="207">
        <v>0</v>
      </c>
      <c r="H15" s="117">
        <v>0</v>
      </c>
      <c r="I15" s="186">
        <v>4000</v>
      </c>
      <c r="J15" s="195" t="s">
        <v>215</v>
      </c>
      <c r="K15" s="195" t="s">
        <v>216</v>
      </c>
    </row>
    <row r="16" spans="1:11" ht="15" customHeight="1" x14ac:dyDescent="0.2">
      <c r="A16" s="209">
        <v>44931</v>
      </c>
      <c r="B16" s="210" t="s">
        <v>223</v>
      </c>
      <c r="C16" s="211" t="s">
        <v>224</v>
      </c>
      <c r="D16" s="211" t="s">
        <v>213</v>
      </c>
      <c r="E16" s="211" t="s">
        <v>214</v>
      </c>
      <c r="F16" s="95">
        <v>1</v>
      </c>
      <c r="G16" s="207">
        <v>0</v>
      </c>
      <c r="H16" s="117">
        <v>0</v>
      </c>
      <c r="I16" s="186">
        <v>4000</v>
      </c>
      <c r="J16" s="195" t="s">
        <v>215</v>
      </c>
      <c r="K16" s="195" t="s">
        <v>216</v>
      </c>
    </row>
    <row r="17" spans="1:15" ht="15" customHeight="1" x14ac:dyDescent="0.2">
      <c r="A17" s="209">
        <v>44936</v>
      </c>
      <c r="B17" s="210" t="s">
        <v>259</v>
      </c>
      <c r="C17" s="211" t="s">
        <v>260</v>
      </c>
      <c r="D17" s="211" t="s">
        <v>261</v>
      </c>
      <c r="E17" s="211" t="s">
        <v>262</v>
      </c>
      <c r="F17" s="95">
        <v>1</v>
      </c>
      <c r="G17" s="207">
        <v>1250</v>
      </c>
      <c r="H17" s="117">
        <v>3250</v>
      </c>
      <c r="I17" s="186">
        <v>45000</v>
      </c>
      <c r="J17" s="195" t="s">
        <v>263</v>
      </c>
      <c r="K17" s="195" t="s">
        <v>264</v>
      </c>
    </row>
    <row r="18" spans="1:15" ht="15" customHeight="1" x14ac:dyDescent="0.2">
      <c r="A18" s="209">
        <v>44937</v>
      </c>
      <c r="B18" s="210" t="s">
        <v>304</v>
      </c>
      <c r="C18" s="211" t="s">
        <v>305</v>
      </c>
      <c r="D18" s="211" t="s">
        <v>306</v>
      </c>
      <c r="E18" s="211" t="s">
        <v>307</v>
      </c>
      <c r="F18" s="95">
        <v>1</v>
      </c>
      <c r="G18" s="207">
        <v>1475</v>
      </c>
      <c r="H18" s="117">
        <v>0</v>
      </c>
      <c r="I18" s="186">
        <v>90000</v>
      </c>
      <c r="J18" s="195" t="s">
        <v>308</v>
      </c>
      <c r="K18" s="195" t="s">
        <v>309</v>
      </c>
    </row>
    <row r="19" spans="1:15" ht="15" customHeight="1" x14ac:dyDescent="0.2">
      <c r="A19" s="209">
        <v>44939</v>
      </c>
      <c r="B19" s="210" t="s">
        <v>329</v>
      </c>
      <c r="C19" s="211" t="s">
        <v>330</v>
      </c>
      <c r="D19" s="211" t="s">
        <v>173</v>
      </c>
      <c r="E19" s="211" t="s">
        <v>331</v>
      </c>
      <c r="F19" s="95">
        <v>1</v>
      </c>
      <c r="G19" s="207">
        <v>1500</v>
      </c>
      <c r="H19" s="117">
        <v>0</v>
      </c>
      <c r="I19" s="186">
        <v>225000</v>
      </c>
      <c r="J19" s="195" t="s">
        <v>332</v>
      </c>
      <c r="K19" s="195" t="s">
        <v>333</v>
      </c>
      <c r="O19" s="1" t="s">
        <v>402</v>
      </c>
    </row>
    <row r="20" spans="1:15" ht="15" customHeight="1" x14ac:dyDescent="0.2">
      <c r="A20" s="209">
        <v>44943</v>
      </c>
      <c r="B20" s="210" t="s">
        <v>364</v>
      </c>
      <c r="C20" s="211" t="s">
        <v>365</v>
      </c>
      <c r="D20" s="211" t="s">
        <v>366</v>
      </c>
      <c r="E20" s="211" t="s">
        <v>367</v>
      </c>
      <c r="F20" s="95">
        <v>1</v>
      </c>
      <c r="G20" s="207">
        <v>0</v>
      </c>
      <c r="H20" s="117">
        <v>0</v>
      </c>
      <c r="I20" s="186">
        <v>600</v>
      </c>
      <c r="J20" s="195" t="s">
        <v>368</v>
      </c>
      <c r="K20" s="195" t="s">
        <v>369</v>
      </c>
    </row>
    <row r="21" spans="1:15" ht="15" customHeight="1" x14ac:dyDescent="0.2">
      <c r="A21" s="209">
        <v>44943</v>
      </c>
      <c r="B21" s="210" t="s">
        <v>370</v>
      </c>
      <c r="C21" s="211" t="s">
        <v>371</v>
      </c>
      <c r="D21" s="211" t="s">
        <v>372</v>
      </c>
      <c r="E21" s="211" t="s">
        <v>374</v>
      </c>
      <c r="F21" s="95">
        <v>1</v>
      </c>
      <c r="G21" s="207">
        <v>0</v>
      </c>
      <c r="H21" s="117">
        <v>0</v>
      </c>
      <c r="I21" s="186">
        <v>53347</v>
      </c>
      <c r="J21" s="195" t="s">
        <v>215</v>
      </c>
      <c r="K21" s="195" t="s">
        <v>373</v>
      </c>
    </row>
    <row r="22" spans="1:15" ht="15" customHeight="1" x14ac:dyDescent="0.2">
      <c r="A22" s="209">
        <v>44945</v>
      </c>
      <c r="B22" s="210" t="s">
        <v>469</v>
      </c>
      <c r="C22" s="211" t="s">
        <v>470</v>
      </c>
      <c r="D22" s="211" t="s">
        <v>102</v>
      </c>
      <c r="E22" s="211" t="s">
        <v>471</v>
      </c>
      <c r="F22" s="95">
        <v>1</v>
      </c>
      <c r="G22" s="207">
        <v>0</v>
      </c>
      <c r="H22" s="117">
        <v>0</v>
      </c>
      <c r="I22" s="186">
        <v>60000</v>
      </c>
      <c r="J22" s="195" t="s">
        <v>472</v>
      </c>
      <c r="K22" s="195" t="s">
        <v>471</v>
      </c>
    </row>
    <row r="23" spans="1:15" ht="15" customHeight="1" x14ac:dyDescent="0.2">
      <c r="A23" s="209">
        <v>44946</v>
      </c>
      <c r="B23" s="210" t="s">
        <v>487</v>
      </c>
      <c r="C23" s="211" t="s">
        <v>488</v>
      </c>
      <c r="D23" s="211" t="s">
        <v>489</v>
      </c>
      <c r="E23" s="211" t="s">
        <v>490</v>
      </c>
      <c r="F23" s="95">
        <v>1</v>
      </c>
      <c r="G23" s="207">
        <v>0</v>
      </c>
      <c r="H23" s="117">
        <v>0</v>
      </c>
      <c r="I23" s="186">
        <v>950</v>
      </c>
      <c r="J23" s="195" t="s">
        <v>491</v>
      </c>
      <c r="K23" s="195" t="s">
        <v>492</v>
      </c>
    </row>
    <row r="24" spans="1:15" ht="15" customHeight="1" x14ac:dyDescent="0.2">
      <c r="A24" s="209">
        <v>44946</v>
      </c>
      <c r="B24" s="210" t="s">
        <v>493</v>
      </c>
      <c r="C24" s="211" t="s">
        <v>494</v>
      </c>
      <c r="D24" s="211"/>
      <c r="E24" s="211" t="s">
        <v>495</v>
      </c>
      <c r="F24" s="95">
        <v>1</v>
      </c>
      <c r="G24" s="207">
        <v>0</v>
      </c>
      <c r="H24" s="117">
        <v>0</v>
      </c>
      <c r="I24" s="186">
        <v>3060</v>
      </c>
      <c r="J24" s="195" t="s">
        <v>215</v>
      </c>
      <c r="K24" s="195" t="s">
        <v>496</v>
      </c>
    </row>
    <row r="25" spans="1:15" ht="15" customHeight="1" x14ac:dyDescent="0.2">
      <c r="A25" s="209">
        <v>44946</v>
      </c>
      <c r="B25" s="210" t="s">
        <v>497</v>
      </c>
      <c r="C25" s="211" t="s">
        <v>498</v>
      </c>
      <c r="D25" s="211"/>
      <c r="E25" s="211" t="s">
        <v>495</v>
      </c>
      <c r="F25" s="95">
        <v>1</v>
      </c>
      <c r="G25" s="207">
        <v>0</v>
      </c>
      <c r="H25" s="117">
        <v>0</v>
      </c>
      <c r="I25" s="186">
        <v>19456</v>
      </c>
      <c r="J25" s="195" t="s">
        <v>215</v>
      </c>
      <c r="K25" s="195" t="s">
        <v>496</v>
      </c>
    </row>
    <row r="26" spans="1:15" ht="15" customHeight="1" x14ac:dyDescent="0.2">
      <c r="A26" s="209">
        <v>44946</v>
      </c>
      <c r="B26" s="210" t="s">
        <v>499</v>
      </c>
      <c r="C26" s="211" t="s">
        <v>500</v>
      </c>
      <c r="D26" s="211"/>
      <c r="E26" s="211" t="s">
        <v>495</v>
      </c>
      <c r="F26" s="95">
        <v>1</v>
      </c>
      <c r="G26" s="207">
        <v>0</v>
      </c>
      <c r="H26" s="117">
        <v>0</v>
      </c>
      <c r="I26" s="186">
        <v>18252</v>
      </c>
      <c r="J26" s="195" t="s">
        <v>215</v>
      </c>
      <c r="K26" s="195" t="s">
        <v>496</v>
      </c>
    </row>
    <row r="27" spans="1:15" ht="15" customHeight="1" x14ac:dyDescent="0.2">
      <c r="A27" s="209">
        <v>44946</v>
      </c>
      <c r="B27" s="210" t="s">
        <v>501</v>
      </c>
      <c r="C27" s="211" t="s">
        <v>502</v>
      </c>
      <c r="D27" s="211"/>
      <c r="E27" s="211" t="s">
        <v>495</v>
      </c>
      <c r="F27" s="95">
        <v>1</v>
      </c>
      <c r="G27" s="207">
        <v>0</v>
      </c>
      <c r="H27" s="117">
        <v>0</v>
      </c>
      <c r="I27" s="186">
        <v>24920</v>
      </c>
      <c r="J27" s="195" t="s">
        <v>215</v>
      </c>
      <c r="K27" s="195" t="s">
        <v>496</v>
      </c>
    </row>
    <row r="28" spans="1:15" ht="15" customHeight="1" x14ac:dyDescent="0.2">
      <c r="A28" s="209">
        <v>44946</v>
      </c>
      <c r="B28" s="210" t="s">
        <v>503</v>
      </c>
      <c r="C28" s="211" t="s">
        <v>504</v>
      </c>
      <c r="D28" s="211"/>
      <c r="E28" s="211" t="s">
        <v>495</v>
      </c>
      <c r="F28" s="95">
        <v>1</v>
      </c>
      <c r="G28" s="207">
        <v>0</v>
      </c>
      <c r="H28" s="117">
        <v>0</v>
      </c>
      <c r="I28" s="186">
        <v>20000</v>
      </c>
      <c r="J28" s="195" t="s">
        <v>215</v>
      </c>
      <c r="K28" s="195" t="s">
        <v>496</v>
      </c>
    </row>
    <row r="29" spans="1:15" ht="15" customHeight="1" x14ac:dyDescent="0.2">
      <c r="A29" s="209">
        <v>44946</v>
      </c>
      <c r="B29" s="210" t="s">
        <v>505</v>
      </c>
      <c r="C29" s="211" t="s">
        <v>506</v>
      </c>
      <c r="D29" s="211"/>
      <c r="E29" s="211" t="s">
        <v>495</v>
      </c>
      <c r="F29" s="95">
        <v>1</v>
      </c>
      <c r="G29" s="207">
        <v>0</v>
      </c>
      <c r="H29" s="117">
        <v>0</v>
      </c>
      <c r="I29" s="186">
        <v>18800</v>
      </c>
      <c r="J29" s="195" t="s">
        <v>215</v>
      </c>
      <c r="K29" s="195" t="s">
        <v>496</v>
      </c>
    </row>
    <row r="30" spans="1:15" ht="15" customHeight="1" x14ac:dyDescent="0.2">
      <c r="A30" s="209">
        <v>44946</v>
      </c>
      <c r="B30" s="210" t="s">
        <v>507</v>
      </c>
      <c r="C30" s="211" t="s">
        <v>508</v>
      </c>
      <c r="D30" s="211"/>
      <c r="E30" s="211" t="s">
        <v>495</v>
      </c>
      <c r="F30" s="95">
        <v>1</v>
      </c>
      <c r="G30" s="207">
        <v>0</v>
      </c>
      <c r="H30" s="117">
        <v>0</v>
      </c>
      <c r="I30" s="186">
        <v>22400</v>
      </c>
      <c r="J30" s="195" t="s">
        <v>215</v>
      </c>
      <c r="K30" s="195" t="s">
        <v>496</v>
      </c>
    </row>
    <row r="31" spans="1:15" ht="15" customHeight="1" x14ac:dyDescent="0.2">
      <c r="A31" s="209">
        <v>44946</v>
      </c>
      <c r="B31" s="210" t="s">
        <v>509</v>
      </c>
      <c r="C31" s="211" t="s">
        <v>510</v>
      </c>
      <c r="D31" s="211"/>
      <c r="E31" s="211" t="s">
        <v>495</v>
      </c>
      <c r="F31" s="95">
        <v>1</v>
      </c>
      <c r="G31" s="207">
        <v>0</v>
      </c>
      <c r="H31" s="117">
        <v>0</v>
      </c>
      <c r="I31" s="186">
        <v>18800</v>
      </c>
      <c r="J31" s="195" t="s">
        <v>215</v>
      </c>
      <c r="K31" s="195" t="s">
        <v>496</v>
      </c>
    </row>
    <row r="32" spans="1:15" ht="15" customHeight="1" x14ac:dyDescent="0.2">
      <c r="A32" s="209">
        <v>44946</v>
      </c>
      <c r="B32" s="210" t="s">
        <v>511</v>
      </c>
      <c r="C32" s="211" t="s">
        <v>512</v>
      </c>
      <c r="D32" s="211"/>
      <c r="E32" s="211" t="s">
        <v>495</v>
      </c>
      <c r="F32" s="95">
        <v>1</v>
      </c>
      <c r="G32" s="207">
        <v>0</v>
      </c>
      <c r="H32" s="117">
        <v>0</v>
      </c>
      <c r="I32" s="186">
        <v>18800</v>
      </c>
      <c r="J32" s="195" t="s">
        <v>215</v>
      </c>
      <c r="K32" s="195" t="s">
        <v>496</v>
      </c>
    </row>
    <row r="33" spans="1:11" ht="15" customHeight="1" x14ac:dyDescent="0.2">
      <c r="A33" s="175"/>
      <c r="B33" s="46"/>
      <c r="C33" s="48"/>
      <c r="D33" s="182"/>
      <c r="E33" s="21" t="s">
        <v>13</v>
      </c>
      <c r="F33" s="22">
        <f>SUM(F10:F32)</f>
        <v>23</v>
      </c>
      <c r="G33" s="22">
        <f>SUM(G10:G32)</f>
        <v>6899</v>
      </c>
      <c r="H33" s="130">
        <f>SUM(H10:H32)</f>
        <v>3250</v>
      </c>
      <c r="I33" s="187">
        <f>SUM(I10:I32)</f>
        <v>660385</v>
      </c>
      <c r="J33" s="196"/>
      <c r="K33" s="197"/>
    </row>
    <row r="34" spans="1:11" ht="15" customHeight="1" x14ac:dyDescent="0.2">
      <c r="A34" s="1"/>
      <c r="B34" s="1"/>
      <c r="C34" s="1"/>
      <c r="D34" s="1"/>
      <c r="E34" s="1"/>
      <c r="F34" s="1"/>
      <c r="G34" s="1"/>
      <c r="H34" s="1"/>
    </row>
    <row r="35" spans="1:11" ht="15" customHeight="1" x14ac:dyDescent="0.2"/>
    <row r="36" spans="1:11" ht="15" customHeight="1" x14ac:dyDescent="0.2"/>
    <row r="37" spans="1:11" ht="15" customHeight="1" x14ac:dyDescent="0.2"/>
    <row r="38" spans="1:11" ht="15" customHeight="1" x14ac:dyDescent="0.2"/>
    <row r="39" spans="1:11" ht="15" customHeight="1" x14ac:dyDescent="0.2"/>
    <row r="40" spans="1:11" ht="15" customHeight="1" x14ac:dyDescent="0.2"/>
    <row r="41" spans="1:11" ht="15" customHeight="1" x14ac:dyDescent="0.2"/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>
      <c r="J88" s="121"/>
    </row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>
      <c r="J100" s="1" t="s">
        <v>40</v>
      </c>
    </row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21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</sheetData>
  <sortState ref="A10:K32">
    <sortCondition ref="A10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40"/>
  <sheetViews>
    <sheetView topLeftCell="A29" workbookViewId="0">
      <pane ySplit="300" activePane="bottomLeft"/>
      <selection activeCell="L29" sqref="L1:L1048576"/>
      <selection pane="bottomLeft" activeCell="A23" sqref="A23:XFD24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5" t="s">
        <v>27</v>
      </c>
      <c r="B1" s="303"/>
      <c r="C1" s="131"/>
      <c r="D1" s="136"/>
      <c r="E1" s="137"/>
      <c r="F1" s="132"/>
      <c r="G1" s="138"/>
      <c r="H1" s="139"/>
    </row>
    <row r="2" spans="1:9 16384:16384" ht="15.75" customHeight="1" x14ac:dyDescent="0.2">
      <c r="A2" s="133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0"/>
      <c r="G2" s="104"/>
      <c r="H2" s="140" t="s">
        <v>6</v>
      </c>
    </row>
    <row r="3" spans="1:9 16384:16384" ht="14.25" customHeight="1" x14ac:dyDescent="0.2">
      <c r="A3" s="313">
        <v>44931</v>
      </c>
      <c r="B3" s="78" t="s">
        <v>125</v>
      </c>
      <c r="C3" s="79" t="s">
        <v>126</v>
      </c>
      <c r="D3" s="79" t="s">
        <v>204</v>
      </c>
      <c r="E3" s="79" t="s">
        <v>127</v>
      </c>
      <c r="F3" s="212">
        <v>1</v>
      </c>
      <c r="G3" s="117"/>
      <c r="H3" s="213">
        <v>110000</v>
      </c>
    </row>
    <row r="4" spans="1:9 16384:16384" ht="14.25" customHeight="1" x14ac:dyDescent="0.2">
      <c r="A4" s="313">
        <v>44936</v>
      </c>
      <c r="B4" s="78" t="s">
        <v>300</v>
      </c>
      <c r="C4" s="79" t="s">
        <v>301</v>
      </c>
      <c r="D4" s="79" t="s">
        <v>302</v>
      </c>
      <c r="E4" s="79" t="s">
        <v>303</v>
      </c>
      <c r="F4" s="212">
        <v>1</v>
      </c>
      <c r="G4" s="117"/>
      <c r="H4" s="213">
        <v>95000</v>
      </c>
    </row>
    <row r="5" spans="1:9 16384:16384" ht="14.25" customHeight="1" x14ac:dyDescent="0.2">
      <c r="A5" s="313">
        <v>44943</v>
      </c>
      <c r="B5" s="78" t="s">
        <v>386</v>
      </c>
      <c r="C5" s="79" t="s">
        <v>387</v>
      </c>
      <c r="D5" s="79" t="s">
        <v>140</v>
      </c>
      <c r="E5" s="79" t="s">
        <v>388</v>
      </c>
      <c r="F5" s="212">
        <v>1</v>
      </c>
      <c r="G5" s="117"/>
      <c r="H5" s="213">
        <v>75000</v>
      </c>
    </row>
    <row r="6" spans="1:9 16384:16384" ht="14.25" customHeight="1" x14ac:dyDescent="0.2">
      <c r="A6" s="313">
        <v>44944</v>
      </c>
      <c r="B6" s="78" t="s">
        <v>425</v>
      </c>
      <c r="C6" s="79" t="s">
        <v>426</v>
      </c>
      <c r="D6" s="79"/>
      <c r="E6" s="79" t="s">
        <v>388</v>
      </c>
      <c r="F6" s="212">
        <v>1</v>
      </c>
      <c r="G6" s="117"/>
      <c r="H6" s="213">
        <v>51000</v>
      </c>
    </row>
    <row r="7" spans="1:9 16384:16384" ht="14.25" customHeight="1" x14ac:dyDescent="0.2">
      <c r="A7" s="141"/>
      <c r="B7" s="63"/>
      <c r="C7" s="64"/>
      <c r="D7" s="64"/>
      <c r="E7" s="23" t="s">
        <v>13</v>
      </c>
      <c r="F7" s="92">
        <f>SUM(F3:F6)</f>
        <v>4</v>
      </c>
      <c r="G7" s="82"/>
      <c r="H7" s="142">
        <f>SUM(H3:H6)</f>
        <v>331000</v>
      </c>
    </row>
    <row r="8" spans="1:9 16384:16384" ht="14.25" customHeight="1" x14ac:dyDescent="0.2">
      <c r="A8" s="327" t="s">
        <v>25</v>
      </c>
      <c r="B8" s="328"/>
      <c r="C8" s="39"/>
      <c r="D8" s="39"/>
      <c r="E8" s="39"/>
      <c r="F8" s="91"/>
      <c r="G8" s="93"/>
      <c r="H8" s="143"/>
    </row>
    <row r="9" spans="1:9 16384:16384" ht="15.75" customHeight="1" x14ac:dyDescent="0.2">
      <c r="A9" s="133" t="s">
        <v>0</v>
      </c>
      <c r="B9" s="65" t="s">
        <v>1</v>
      </c>
      <c r="C9" s="98" t="s">
        <v>2</v>
      </c>
      <c r="D9" s="98" t="s">
        <v>3</v>
      </c>
      <c r="E9" s="98" t="s">
        <v>8</v>
      </c>
      <c r="F9" s="90"/>
      <c r="G9" s="112" t="s">
        <v>12</v>
      </c>
      <c r="H9" s="144" t="s">
        <v>26</v>
      </c>
    </row>
    <row r="10" spans="1:9 16384:16384" s="24" customFormat="1" ht="15.75" customHeight="1" x14ac:dyDescent="0.2">
      <c r="A10" s="214">
        <v>44929</v>
      </c>
      <c r="B10" s="306" t="s">
        <v>100</v>
      </c>
      <c r="C10" s="211" t="s">
        <v>101</v>
      </c>
      <c r="D10" s="215" t="s">
        <v>102</v>
      </c>
      <c r="E10" s="307" t="s">
        <v>103</v>
      </c>
      <c r="F10" s="308">
        <v>1</v>
      </c>
      <c r="G10" s="309">
        <v>12</v>
      </c>
      <c r="H10" s="310" t="s">
        <v>104</v>
      </c>
      <c r="I10" s="311"/>
      <c r="XFD10" s="24">
        <f>SUM(F10:XFC10)</f>
        <v>13</v>
      </c>
    </row>
    <row r="11" spans="1:9 16384:16384" s="24" customFormat="1" ht="15.75" customHeight="1" x14ac:dyDescent="0.2">
      <c r="A11" s="214">
        <v>44931</v>
      </c>
      <c r="B11" s="306" t="s">
        <v>131</v>
      </c>
      <c r="C11" s="211" t="s">
        <v>132</v>
      </c>
      <c r="D11" s="215"/>
      <c r="E11" s="307" t="s">
        <v>133</v>
      </c>
      <c r="F11" s="308">
        <v>1</v>
      </c>
      <c r="G11" s="309"/>
      <c r="H11" s="310" t="s">
        <v>134</v>
      </c>
      <c r="I11" s="311"/>
    </row>
    <row r="12" spans="1:9 16384:16384" s="24" customFormat="1" ht="15.75" customHeight="1" x14ac:dyDescent="0.2">
      <c r="A12" s="214">
        <v>44935</v>
      </c>
      <c r="B12" s="306" t="s">
        <v>247</v>
      </c>
      <c r="C12" s="211" t="s">
        <v>248</v>
      </c>
      <c r="D12" s="215"/>
      <c r="E12" s="307" t="s">
        <v>249</v>
      </c>
      <c r="F12" s="308">
        <v>1</v>
      </c>
      <c r="G12" s="309">
        <v>22</v>
      </c>
      <c r="H12" s="310" t="s">
        <v>250</v>
      </c>
      <c r="I12" s="311"/>
    </row>
    <row r="13" spans="1:9 16384:16384" s="24" customFormat="1" ht="15.75" customHeight="1" x14ac:dyDescent="0.2">
      <c r="A13" s="152">
        <v>44936</v>
      </c>
      <c r="B13" s="78" t="s">
        <v>251</v>
      </c>
      <c r="C13" s="73" t="s">
        <v>252</v>
      </c>
      <c r="D13" s="215" t="s">
        <v>253</v>
      </c>
      <c r="E13" s="307" t="s">
        <v>103</v>
      </c>
      <c r="F13" s="308">
        <v>1</v>
      </c>
      <c r="G13" s="309">
        <v>43</v>
      </c>
      <c r="H13" s="310" t="s">
        <v>104</v>
      </c>
      <c r="I13" s="311"/>
    </row>
    <row r="14" spans="1:9 16384:16384" s="24" customFormat="1" ht="15.75" customHeight="1" x14ac:dyDescent="0.2">
      <c r="A14" s="152">
        <v>44936</v>
      </c>
      <c r="B14" s="78" t="s">
        <v>254</v>
      </c>
      <c r="C14" s="73" t="s">
        <v>252</v>
      </c>
      <c r="D14" s="215" t="s">
        <v>253</v>
      </c>
      <c r="E14" s="307" t="s">
        <v>103</v>
      </c>
      <c r="F14" s="308">
        <v>1</v>
      </c>
      <c r="G14" s="309">
        <v>32</v>
      </c>
      <c r="H14" s="310" t="s">
        <v>104</v>
      </c>
      <c r="I14" s="311"/>
    </row>
    <row r="15" spans="1:9 16384:16384" s="24" customFormat="1" ht="15.75" customHeight="1" x14ac:dyDescent="0.2">
      <c r="A15" s="152">
        <v>44936</v>
      </c>
      <c r="B15" s="78" t="s">
        <v>255</v>
      </c>
      <c r="C15" s="73" t="s">
        <v>256</v>
      </c>
      <c r="D15" s="215" t="s">
        <v>257</v>
      </c>
      <c r="E15" s="307" t="s">
        <v>258</v>
      </c>
      <c r="F15" s="308">
        <v>1</v>
      </c>
      <c r="G15" s="309">
        <v>50</v>
      </c>
      <c r="H15" s="310" t="s">
        <v>104</v>
      </c>
      <c r="I15" s="311"/>
    </row>
    <row r="16" spans="1:9 16384:16384" s="24" customFormat="1" ht="15.75" customHeight="1" x14ac:dyDescent="0.2">
      <c r="A16" s="152">
        <v>44936</v>
      </c>
      <c r="B16" s="78" t="s">
        <v>293</v>
      </c>
      <c r="C16" s="73" t="s">
        <v>294</v>
      </c>
      <c r="D16" s="215"/>
      <c r="E16" s="307" t="s">
        <v>295</v>
      </c>
      <c r="F16" s="308">
        <v>1</v>
      </c>
      <c r="G16" s="309">
        <v>84</v>
      </c>
      <c r="H16" s="310" t="s">
        <v>134</v>
      </c>
      <c r="I16" s="311"/>
    </row>
    <row r="17" spans="1:9" s="24" customFormat="1" ht="15.75" customHeight="1" x14ac:dyDescent="0.2">
      <c r="A17" s="152">
        <v>44936</v>
      </c>
      <c r="B17" s="78" t="s">
        <v>296</v>
      </c>
      <c r="C17" s="73" t="s">
        <v>294</v>
      </c>
      <c r="D17" s="215"/>
      <c r="E17" s="307" t="s">
        <v>295</v>
      </c>
      <c r="F17" s="308">
        <v>1</v>
      </c>
      <c r="G17" s="309">
        <v>32</v>
      </c>
      <c r="H17" s="310" t="s">
        <v>104</v>
      </c>
      <c r="I17" s="311"/>
    </row>
    <row r="18" spans="1:9" s="24" customFormat="1" ht="15.75" customHeight="1" x14ac:dyDescent="0.2">
      <c r="A18" s="152">
        <v>44936</v>
      </c>
      <c r="B18" s="78" t="s">
        <v>297</v>
      </c>
      <c r="C18" s="73" t="s">
        <v>294</v>
      </c>
      <c r="D18" s="215"/>
      <c r="E18" s="307" t="s">
        <v>295</v>
      </c>
      <c r="F18" s="308">
        <v>1</v>
      </c>
      <c r="G18" s="309">
        <v>32</v>
      </c>
      <c r="H18" s="310" t="s">
        <v>104</v>
      </c>
      <c r="I18" s="311"/>
    </row>
    <row r="19" spans="1:9" s="24" customFormat="1" ht="15.75" customHeight="1" x14ac:dyDescent="0.2">
      <c r="A19" s="152">
        <v>44936</v>
      </c>
      <c r="B19" s="78" t="s">
        <v>298</v>
      </c>
      <c r="C19" s="73" t="s">
        <v>294</v>
      </c>
      <c r="D19" s="215"/>
      <c r="E19" s="307" t="s">
        <v>295</v>
      </c>
      <c r="F19" s="308">
        <v>1</v>
      </c>
      <c r="G19" s="309">
        <v>19</v>
      </c>
      <c r="H19" s="310" t="s">
        <v>104</v>
      </c>
      <c r="I19" s="311"/>
    </row>
    <row r="20" spans="1:9" s="24" customFormat="1" ht="15.75" customHeight="1" x14ac:dyDescent="0.2">
      <c r="A20" s="152">
        <v>44936</v>
      </c>
      <c r="B20" s="78" t="s">
        <v>299</v>
      </c>
      <c r="C20" s="73" t="s">
        <v>294</v>
      </c>
      <c r="D20" s="215"/>
      <c r="E20" s="307" t="s">
        <v>295</v>
      </c>
      <c r="F20" s="308">
        <v>1</v>
      </c>
      <c r="G20" s="309">
        <v>19</v>
      </c>
      <c r="H20" s="310" t="s">
        <v>104</v>
      </c>
      <c r="I20" s="311"/>
    </row>
    <row r="21" spans="1:9" s="24" customFormat="1" ht="15.75" customHeight="1" x14ac:dyDescent="0.2">
      <c r="A21" s="152">
        <v>44944</v>
      </c>
      <c r="B21" s="78" t="s">
        <v>359</v>
      </c>
      <c r="C21" s="73" t="s">
        <v>360</v>
      </c>
      <c r="D21" s="215" t="s">
        <v>361</v>
      </c>
      <c r="E21" s="307" t="s">
        <v>103</v>
      </c>
      <c r="F21" s="308">
        <v>1</v>
      </c>
      <c r="G21" s="309">
        <v>68</v>
      </c>
      <c r="H21" s="310" t="s">
        <v>104</v>
      </c>
      <c r="I21" s="311"/>
    </row>
    <row r="22" spans="1:9" s="24" customFormat="1" ht="15.75" customHeight="1" x14ac:dyDescent="0.2">
      <c r="A22" s="152">
        <v>44946</v>
      </c>
      <c r="B22" s="78" t="s">
        <v>455</v>
      </c>
      <c r="C22" s="73" t="s">
        <v>456</v>
      </c>
      <c r="D22" s="215"/>
      <c r="E22" s="307" t="s">
        <v>258</v>
      </c>
      <c r="F22" s="308">
        <v>1</v>
      </c>
      <c r="G22" s="309">
        <v>24</v>
      </c>
      <c r="H22" s="310" t="s">
        <v>104</v>
      </c>
      <c r="I22" s="311"/>
    </row>
    <row r="23" spans="1:9" ht="16.5" customHeight="1" x14ac:dyDescent="0.2">
      <c r="A23" s="145"/>
      <c r="B23" s="57"/>
      <c r="C23" s="58"/>
      <c r="D23" s="45"/>
      <c r="E23" s="20" t="s">
        <v>13</v>
      </c>
      <c r="F23" s="92">
        <f>SUM(F10:F22)</f>
        <v>13</v>
      </c>
      <c r="G23" s="119"/>
      <c r="H23" s="146"/>
    </row>
    <row r="24" spans="1:9" ht="16.5" customHeight="1" x14ac:dyDescent="0.2">
      <c r="A24" s="329" t="s">
        <v>10</v>
      </c>
      <c r="B24" s="330"/>
      <c r="C24" s="39"/>
      <c r="D24" s="55"/>
      <c r="E24" s="56"/>
      <c r="F24" s="111"/>
      <c r="G24" s="88"/>
      <c r="H24" s="147"/>
    </row>
    <row r="25" spans="1:9" ht="16.5" customHeight="1" x14ac:dyDescent="0.2">
      <c r="A25" s="148" t="s">
        <v>0</v>
      </c>
      <c r="B25" s="65" t="s">
        <v>1</v>
      </c>
      <c r="C25" s="98" t="s">
        <v>2</v>
      </c>
      <c r="D25" s="98" t="s">
        <v>3</v>
      </c>
      <c r="E25" s="98" t="s">
        <v>8</v>
      </c>
      <c r="F25" s="112"/>
      <c r="G25" s="113"/>
      <c r="H25" s="149"/>
    </row>
    <row r="26" spans="1:9" ht="16.5" customHeight="1" x14ac:dyDescent="0.2">
      <c r="A26" s="214">
        <v>44932</v>
      </c>
      <c r="B26" s="210" t="s">
        <v>164</v>
      </c>
      <c r="C26" s="211" t="s">
        <v>165</v>
      </c>
      <c r="D26" s="211" t="s">
        <v>166</v>
      </c>
      <c r="E26" s="215" t="s">
        <v>167</v>
      </c>
      <c r="F26" s="207">
        <v>1</v>
      </c>
      <c r="G26" s="198"/>
      <c r="H26" s="199"/>
    </row>
    <row r="27" spans="1:9" ht="16.5" customHeight="1" x14ac:dyDescent="0.2">
      <c r="A27" s="214">
        <v>44939</v>
      </c>
      <c r="B27" s="210" t="s">
        <v>352</v>
      </c>
      <c r="C27" s="211" t="s">
        <v>353</v>
      </c>
      <c r="D27" s="211" t="s">
        <v>354</v>
      </c>
      <c r="E27" s="215" t="s">
        <v>355</v>
      </c>
      <c r="F27" s="207">
        <v>1</v>
      </c>
      <c r="G27" s="252"/>
      <c r="H27" s="199"/>
    </row>
    <row r="28" spans="1:9" ht="16.5" customHeight="1" x14ac:dyDescent="0.2">
      <c r="A28" s="214">
        <v>44943</v>
      </c>
      <c r="B28" s="210" t="s">
        <v>393</v>
      </c>
      <c r="C28" s="211" t="s">
        <v>394</v>
      </c>
      <c r="D28" s="211" t="s">
        <v>395</v>
      </c>
      <c r="E28" s="215" t="s">
        <v>396</v>
      </c>
      <c r="F28" s="207">
        <v>1</v>
      </c>
      <c r="G28" s="252"/>
      <c r="H28" s="199"/>
    </row>
    <row r="29" spans="1:9" ht="16.5" customHeight="1" x14ac:dyDescent="0.2">
      <c r="A29" s="214">
        <v>44949</v>
      </c>
      <c r="B29" s="210" t="s">
        <v>519</v>
      </c>
      <c r="C29" s="211" t="s">
        <v>520</v>
      </c>
      <c r="D29" s="211" t="s">
        <v>521</v>
      </c>
      <c r="E29" s="215" t="s">
        <v>522</v>
      </c>
      <c r="F29" s="207">
        <v>1</v>
      </c>
      <c r="G29" s="252"/>
      <c r="H29" s="199"/>
    </row>
    <row r="30" spans="1:9" ht="16.5" customHeight="1" x14ac:dyDescent="0.2">
      <c r="A30" s="214">
        <v>44951</v>
      </c>
      <c r="B30" s="210" t="s">
        <v>576</v>
      </c>
      <c r="C30" s="211" t="s">
        <v>577</v>
      </c>
      <c r="D30" s="211" t="s">
        <v>578</v>
      </c>
      <c r="E30" s="215" t="s">
        <v>333</v>
      </c>
      <c r="F30" s="207">
        <v>1</v>
      </c>
      <c r="G30" s="252"/>
      <c r="H30" s="199"/>
    </row>
    <row r="31" spans="1:9" ht="16.5" customHeight="1" x14ac:dyDescent="0.2">
      <c r="A31" s="214">
        <v>44953</v>
      </c>
      <c r="B31" s="210" t="s">
        <v>604</v>
      </c>
      <c r="C31" s="211" t="s">
        <v>605</v>
      </c>
      <c r="D31" s="211" t="s">
        <v>173</v>
      </c>
      <c r="E31" s="215" t="s">
        <v>606</v>
      </c>
      <c r="F31" s="207">
        <v>1</v>
      </c>
      <c r="G31" s="252"/>
      <c r="H31" s="199"/>
    </row>
    <row r="32" spans="1:9" x14ac:dyDescent="0.2">
      <c r="A32" s="150"/>
      <c r="B32" s="60"/>
      <c r="C32" s="61"/>
      <c r="D32" s="49"/>
      <c r="E32" s="59" t="s">
        <v>24</v>
      </c>
      <c r="F32" s="114">
        <f>SUM(F26:F31)</f>
        <v>6</v>
      </c>
      <c r="G32" s="116"/>
      <c r="H32" s="151"/>
    </row>
    <row r="33" spans="1:8" ht="13.9" customHeight="1" x14ac:dyDescent="0.2">
      <c r="A33" s="304" t="s">
        <v>23</v>
      </c>
      <c r="B33" s="62"/>
      <c r="C33" s="35"/>
      <c r="D33" s="36"/>
      <c r="E33" s="37"/>
      <c r="F33" s="115"/>
      <c r="G33" s="252"/>
      <c r="H33" s="199"/>
    </row>
    <row r="34" spans="1:8" ht="13.9" customHeight="1" x14ac:dyDescent="0.2">
      <c r="A34" s="226" t="s">
        <v>0</v>
      </c>
      <c r="B34" s="227" t="s">
        <v>1</v>
      </c>
      <c r="C34" s="194" t="s">
        <v>2</v>
      </c>
      <c r="D34" s="194" t="s">
        <v>3</v>
      </c>
      <c r="E34" s="250" t="s">
        <v>8</v>
      </c>
      <c r="F34" s="251"/>
      <c r="G34" s="113"/>
      <c r="H34" s="149"/>
    </row>
    <row r="35" spans="1:8" ht="13.9" customHeight="1" x14ac:dyDescent="0.2">
      <c r="A35" s="152">
        <v>44574</v>
      </c>
      <c r="B35" s="78" t="s">
        <v>334</v>
      </c>
      <c r="C35" s="73" t="s">
        <v>335</v>
      </c>
      <c r="D35" s="79"/>
      <c r="E35" s="73" t="s">
        <v>183</v>
      </c>
      <c r="F35" s="74">
        <v>1</v>
      </c>
      <c r="G35" s="198"/>
      <c r="H35" s="199"/>
    </row>
    <row r="36" spans="1:8" ht="13.9" customHeight="1" x14ac:dyDescent="0.2">
      <c r="A36" s="134">
        <v>44929</v>
      </c>
      <c r="B36" s="78" t="s">
        <v>60</v>
      </c>
      <c r="C36" s="73" t="s">
        <v>61</v>
      </c>
      <c r="D36" s="79"/>
      <c r="E36" s="73" t="s">
        <v>62</v>
      </c>
      <c r="F36" s="74">
        <v>1</v>
      </c>
      <c r="G36" s="252"/>
      <c r="H36" s="199"/>
    </row>
    <row r="37" spans="1:8" ht="13.9" customHeight="1" x14ac:dyDescent="0.2">
      <c r="A37" s="152">
        <v>44929</v>
      </c>
      <c r="B37" s="78" t="s">
        <v>63</v>
      </c>
      <c r="C37" s="73" t="s">
        <v>64</v>
      </c>
      <c r="D37" s="79"/>
      <c r="E37" s="73" t="s">
        <v>62</v>
      </c>
      <c r="F37" s="74">
        <v>1</v>
      </c>
      <c r="G37" s="252"/>
      <c r="H37" s="199"/>
    </row>
    <row r="38" spans="1:8" ht="13.9" customHeight="1" x14ac:dyDescent="0.2">
      <c r="A38" s="134">
        <v>44929</v>
      </c>
      <c r="B38" s="78" t="s">
        <v>65</v>
      </c>
      <c r="C38" s="73" t="s">
        <v>66</v>
      </c>
      <c r="D38" s="79"/>
      <c r="E38" s="73" t="s">
        <v>62</v>
      </c>
      <c r="F38" s="74">
        <v>1</v>
      </c>
      <c r="G38" s="252"/>
      <c r="H38" s="199"/>
    </row>
    <row r="39" spans="1:8" ht="13.9" customHeight="1" x14ac:dyDescent="0.2">
      <c r="A39" s="152">
        <v>44929</v>
      </c>
      <c r="B39" s="78" t="s">
        <v>67</v>
      </c>
      <c r="C39" s="73" t="s">
        <v>68</v>
      </c>
      <c r="D39" s="79"/>
      <c r="E39" s="73" t="s">
        <v>62</v>
      </c>
      <c r="F39" s="74">
        <v>1</v>
      </c>
      <c r="G39" s="252"/>
      <c r="H39" s="199"/>
    </row>
    <row r="40" spans="1:8" ht="13.9" customHeight="1" x14ac:dyDescent="0.2">
      <c r="A40" s="134">
        <v>44929</v>
      </c>
      <c r="B40" s="78" t="s">
        <v>69</v>
      </c>
      <c r="C40" s="73" t="s">
        <v>70</v>
      </c>
      <c r="D40" s="79"/>
      <c r="E40" s="73" t="s">
        <v>62</v>
      </c>
      <c r="F40" s="74">
        <v>1</v>
      </c>
      <c r="G40" s="252"/>
      <c r="H40" s="199"/>
    </row>
    <row r="41" spans="1:8" ht="13.9" customHeight="1" x14ac:dyDescent="0.2">
      <c r="A41" s="152">
        <v>44929</v>
      </c>
      <c r="B41" s="78" t="s">
        <v>71</v>
      </c>
      <c r="C41" s="73" t="s">
        <v>72</v>
      </c>
      <c r="D41" s="79"/>
      <c r="E41" s="73" t="s">
        <v>62</v>
      </c>
      <c r="F41" s="74">
        <v>1</v>
      </c>
      <c r="G41" s="252"/>
      <c r="H41" s="199"/>
    </row>
    <row r="42" spans="1:8" ht="13.9" customHeight="1" x14ac:dyDescent="0.2">
      <c r="A42" s="152">
        <v>44929</v>
      </c>
      <c r="B42" s="78" t="s">
        <v>73</v>
      </c>
      <c r="C42" s="73" t="s">
        <v>74</v>
      </c>
      <c r="D42" s="79"/>
      <c r="E42" s="73" t="s">
        <v>75</v>
      </c>
      <c r="F42" s="74">
        <v>1</v>
      </c>
      <c r="G42" s="314"/>
      <c r="H42" s="199"/>
    </row>
    <row r="43" spans="1:8" ht="13.9" customHeight="1" x14ac:dyDescent="0.2">
      <c r="A43" s="152">
        <v>44929</v>
      </c>
      <c r="B43" s="78" t="s">
        <v>76</v>
      </c>
      <c r="C43" s="73" t="s">
        <v>77</v>
      </c>
      <c r="D43" s="79"/>
      <c r="E43" s="73" t="s">
        <v>78</v>
      </c>
      <c r="F43" s="74">
        <v>1</v>
      </c>
      <c r="G43" s="252"/>
      <c r="H43" s="199"/>
    </row>
    <row r="44" spans="1:8" ht="13.9" customHeight="1" x14ac:dyDescent="0.2">
      <c r="A44" s="152">
        <v>44929</v>
      </c>
      <c r="B44" s="78" t="s">
        <v>79</v>
      </c>
      <c r="C44" s="73" t="s">
        <v>80</v>
      </c>
      <c r="D44" s="79"/>
      <c r="E44" s="73" t="s">
        <v>78</v>
      </c>
      <c r="F44" s="74">
        <v>1</v>
      </c>
      <c r="G44" s="252"/>
      <c r="H44" s="199"/>
    </row>
    <row r="45" spans="1:8" ht="13.9" customHeight="1" x14ac:dyDescent="0.2">
      <c r="A45" s="134">
        <v>44929</v>
      </c>
      <c r="B45" s="78" t="s">
        <v>81</v>
      </c>
      <c r="C45" s="73" t="s">
        <v>82</v>
      </c>
      <c r="D45" s="79"/>
      <c r="E45" s="73" t="s">
        <v>83</v>
      </c>
      <c r="F45" s="74">
        <v>1</v>
      </c>
      <c r="G45" s="252"/>
      <c r="H45" s="199"/>
    </row>
    <row r="46" spans="1:8" ht="13.9" customHeight="1" x14ac:dyDescent="0.2">
      <c r="A46" s="152">
        <v>44929</v>
      </c>
      <c r="B46" s="78" t="s">
        <v>84</v>
      </c>
      <c r="C46" s="73" t="s">
        <v>85</v>
      </c>
      <c r="D46" s="79"/>
      <c r="E46" s="73" t="s">
        <v>83</v>
      </c>
      <c r="F46" s="74">
        <v>1</v>
      </c>
      <c r="G46" s="252"/>
      <c r="H46" s="199"/>
    </row>
    <row r="47" spans="1:8" ht="13.9" customHeight="1" x14ac:dyDescent="0.2">
      <c r="A47" s="152">
        <v>44929</v>
      </c>
      <c r="B47" s="78" t="s">
        <v>86</v>
      </c>
      <c r="C47" s="73" t="s">
        <v>87</v>
      </c>
      <c r="D47" s="79"/>
      <c r="E47" s="73" t="s">
        <v>83</v>
      </c>
      <c r="F47" s="74">
        <v>1</v>
      </c>
      <c r="G47" s="252"/>
      <c r="H47" s="199"/>
    </row>
    <row r="48" spans="1:8" ht="13.9" customHeight="1" x14ac:dyDescent="0.2">
      <c r="A48" s="152">
        <v>44931</v>
      </c>
      <c r="B48" s="78" t="s">
        <v>149</v>
      </c>
      <c r="C48" s="73" t="s">
        <v>150</v>
      </c>
      <c r="D48" s="79"/>
      <c r="E48" s="73" t="s">
        <v>151</v>
      </c>
      <c r="F48" s="74">
        <v>1</v>
      </c>
      <c r="G48" s="252"/>
      <c r="H48" s="199"/>
    </row>
    <row r="49" spans="1:8" ht="13.9" customHeight="1" x14ac:dyDescent="0.2">
      <c r="A49" s="152">
        <v>44931</v>
      </c>
      <c r="B49" s="78" t="s">
        <v>152</v>
      </c>
      <c r="C49" s="73" t="s">
        <v>153</v>
      </c>
      <c r="D49" s="79"/>
      <c r="E49" s="73" t="s">
        <v>151</v>
      </c>
      <c r="F49" s="74">
        <v>1</v>
      </c>
      <c r="G49" s="252"/>
      <c r="H49" s="199"/>
    </row>
    <row r="50" spans="1:8" ht="13.9" customHeight="1" x14ac:dyDescent="0.2">
      <c r="A50" s="152">
        <v>44931</v>
      </c>
      <c r="B50" s="78" t="s">
        <v>154</v>
      </c>
      <c r="C50" s="73" t="s">
        <v>155</v>
      </c>
      <c r="D50" s="79"/>
      <c r="E50" s="73" t="s">
        <v>83</v>
      </c>
      <c r="F50" s="74">
        <v>1</v>
      </c>
      <c r="G50" s="252"/>
      <c r="H50" s="199"/>
    </row>
    <row r="51" spans="1:8" ht="13.9" customHeight="1" x14ac:dyDescent="0.2">
      <c r="A51" s="152">
        <v>44931</v>
      </c>
      <c r="B51" s="78" t="s">
        <v>156</v>
      </c>
      <c r="C51" s="73" t="s">
        <v>157</v>
      </c>
      <c r="D51" s="79"/>
      <c r="E51" s="73" t="s">
        <v>83</v>
      </c>
      <c r="F51" s="74">
        <v>1</v>
      </c>
      <c r="G51" s="252"/>
      <c r="H51" s="199"/>
    </row>
    <row r="52" spans="1:8" ht="13.9" customHeight="1" x14ac:dyDescent="0.2">
      <c r="A52" s="134">
        <v>44931</v>
      </c>
      <c r="B52" s="78" t="s">
        <v>158</v>
      </c>
      <c r="C52" s="73" t="s">
        <v>159</v>
      </c>
      <c r="D52" s="79"/>
      <c r="E52" s="73" t="s">
        <v>83</v>
      </c>
      <c r="F52" s="74">
        <v>1</v>
      </c>
      <c r="G52" s="252"/>
      <c r="H52" s="199"/>
    </row>
    <row r="53" spans="1:8" ht="13.9" customHeight="1" x14ac:dyDescent="0.2">
      <c r="A53" s="152">
        <v>44931</v>
      </c>
      <c r="B53" s="78" t="s">
        <v>179</v>
      </c>
      <c r="C53" s="73" t="s">
        <v>180</v>
      </c>
      <c r="D53" s="79"/>
      <c r="E53" s="73" t="s">
        <v>83</v>
      </c>
      <c r="F53" s="74">
        <v>1</v>
      </c>
      <c r="G53" s="252"/>
      <c r="H53" s="199"/>
    </row>
    <row r="54" spans="1:8" ht="13.9" customHeight="1" x14ac:dyDescent="0.2">
      <c r="A54" s="134">
        <v>44931</v>
      </c>
      <c r="B54" s="78" t="s">
        <v>181</v>
      </c>
      <c r="C54" s="73" t="s">
        <v>182</v>
      </c>
      <c r="D54" s="79"/>
      <c r="E54" s="73" t="s">
        <v>183</v>
      </c>
      <c r="F54" s="74">
        <v>1</v>
      </c>
      <c r="G54" s="252"/>
      <c r="H54" s="199"/>
    </row>
    <row r="55" spans="1:8" ht="13.9" customHeight="1" x14ac:dyDescent="0.2">
      <c r="A55" s="152">
        <v>44931</v>
      </c>
      <c r="B55" s="78" t="s">
        <v>184</v>
      </c>
      <c r="C55" s="73" t="s">
        <v>185</v>
      </c>
      <c r="D55" s="79"/>
      <c r="E55" s="73" t="s">
        <v>183</v>
      </c>
      <c r="F55" s="74">
        <v>1</v>
      </c>
      <c r="G55" s="252"/>
      <c r="H55" s="199"/>
    </row>
    <row r="56" spans="1:8" ht="13.9" customHeight="1" x14ac:dyDescent="0.2">
      <c r="A56" s="152">
        <v>44932</v>
      </c>
      <c r="B56" s="78" t="s">
        <v>186</v>
      </c>
      <c r="C56" s="73" t="s">
        <v>187</v>
      </c>
      <c r="D56" s="79"/>
      <c r="E56" s="73" t="s">
        <v>188</v>
      </c>
      <c r="F56" s="74">
        <v>1</v>
      </c>
      <c r="G56" s="252"/>
      <c r="H56" s="199"/>
    </row>
    <row r="57" spans="1:8" ht="13.9" customHeight="1" x14ac:dyDescent="0.2">
      <c r="A57" s="152">
        <v>44932</v>
      </c>
      <c r="B57" s="78" t="s">
        <v>189</v>
      </c>
      <c r="C57" s="73" t="s">
        <v>190</v>
      </c>
      <c r="D57" s="79"/>
      <c r="E57" s="73" t="s">
        <v>188</v>
      </c>
      <c r="F57" s="74">
        <v>1</v>
      </c>
      <c r="G57" s="252"/>
      <c r="H57" s="199"/>
    </row>
    <row r="58" spans="1:8" ht="13.9" customHeight="1" x14ac:dyDescent="0.2">
      <c r="A58" s="152">
        <v>44932</v>
      </c>
      <c r="B58" s="78" t="s">
        <v>191</v>
      </c>
      <c r="C58" s="73" t="s">
        <v>192</v>
      </c>
      <c r="D58" s="79"/>
      <c r="E58" s="73" t="s">
        <v>183</v>
      </c>
      <c r="F58" s="74">
        <v>1</v>
      </c>
      <c r="G58" s="252"/>
      <c r="H58" s="199"/>
    </row>
    <row r="59" spans="1:8" ht="13.9" customHeight="1" x14ac:dyDescent="0.2">
      <c r="A59" s="134">
        <v>44932</v>
      </c>
      <c r="B59" s="78" t="s">
        <v>193</v>
      </c>
      <c r="C59" s="73" t="s">
        <v>194</v>
      </c>
      <c r="D59" s="79"/>
      <c r="E59" s="73" t="s">
        <v>188</v>
      </c>
      <c r="F59" s="74">
        <v>1</v>
      </c>
      <c r="G59" s="252"/>
      <c r="H59" s="199"/>
    </row>
    <row r="60" spans="1:8" ht="13.9" customHeight="1" x14ac:dyDescent="0.2">
      <c r="A60" s="134">
        <v>44932</v>
      </c>
      <c r="B60" s="78" t="s">
        <v>195</v>
      </c>
      <c r="C60" s="73" t="s">
        <v>196</v>
      </c>
      <c r="D60" s="79"/>
      <c r="E60" s="73" t="s">
        <v>183</v>
      </c>
      <c r="F60" s="74">
        <v>1</v>
      </c>
      <c r="G60" s="252"/>
      <c r="H60" s="199"/>
    </row>
    <row r="61" spans="1:8" ht="13.9" customHeight="1" x14ac:dyDescent="0.2">
      <c r="A61" s="152">
        <v>44935</v>
      </c>
      <c r="B61" s="78" t="s">
        <v>197</v>
      </c>
      <c r="C61" s="73" t="s">
        <v>198</v>
      </c>
      <c r="D61" s="79"/>
      <c r="E61" s="73" t="s">
        <v>151</v>
      </c>
      <c r="F61" s="74">
        <v>1</v>
      </c>
      <c r="G61" s="252"/>
      <c r="H61" s="199"/>
    </row>
    <row r="62" spans="1:8" ht="13.9" customHeight="1" x14ac:dyDescent="0.2">
      <c r="A62" s="134">
        <v>44935</v>
      </c>
      <c r="B62" s="78" t="s">
        <v>265</v>
      </c>
      <c r="C62" s="73" t="s">
        <v>266</v>
      </c>
      <c r="D62" s="79"/>
      <c r="E62" s="73" t="s">
        <v>183</v>
      </c>
      <c r="F62" s="74">
        <v>1</v>
      </c>
      <c r="G62" s="252"/>
      <c r="H62" s="199"/>
    </row>
    <row r="63" spans="1:8" ht="13.9" customHeight="1" x14ac:dyDescent="0.2">
      <c r="A63" s="152">
        <v>44935</v>
      </c>
      <c r="B63" s="78" t="s">
        <v>267</v>
      </c>
      <c r="C63" s="73" t="s">
        <v>268</v>
      </c>
      <c r="D63" s="79"/>
      <c r="E63" s="73" t="s">
        <v>183</v>
      </c>
      <c r="F63" s="74">
        <v>1</v>
      </c>
      <c r="G63" s="252"/>
      <c r="H63" s="199"/>
    </row>
    <row r="64" spans="1:8" ht="13.9" customHeight="1" x14ac:dyDescent="0.2">
      <c r="A64" s="152">
        <v>44936</v>
      </c>
      <c r="B64" s="78" t="s">
        <v>269</v>
      </c>
      <c r="C64" s="73" t="s">
        <v>270</v>
      </c>
      <c r="D64" s="79"/>
      <c r="E64" s="73" t="s">
        <v>188</v>
      </c>
      <c r="F64" s="74">
        <v>1</v>
      </c>
      <c r="G64" s="252"/>
      <c r="H64" s="199"/>
    </row>
    <row r="65" spans="1:8" ht="13.9" customHeight="1" x14ac:dyDescent="0.2">
      <c r="A65" s="152">
        <v>44936</v>
      </c>
      <c r="B65" s="78" t="s">
        <v>271</v>
      </c>
      <c r="C65" s="73" t="s">
        <v>272</v>
      </c>
      <c r="D65" s="79"/>
      <c r="E65" s="73" t="s">
        <v>188</v>
      </c>
      <c r="F65" s="74">
        <v>1</v>
      </c>
      <c r="G65" s="252"/>
      <c r="H65" s="199"/>
    </row>
    <row r="66" spans="1:8" ht="13.9" customHeight="1" x14ac:dyDescent="0.2">
      <c r="A66" s="152">
        <v>44936</v>
      </c>
      <c r="B66" s="78" t="s">
        <v>193</v>
      </c>
      <c r="C66" s="73" t="s">
        <v>194</v>
      </c>
      <c r="D66" s="79"/>
      <c r="E66" s="73" t="s">
        <v>188</v>
      </c>
      <c r="F66" s="74">
        <v>1</v>
      </c>
      <c r="G66" s="317"/>
      <c r="H66" s="199"/>
    </row>
    <row r="67" spans="1:8" ht="13.9" customHeight="1" x14ac:dyDescent="0.2">
      <c r="A67" s="152">
        <v>44936</v>
      </c>
      <c r="B67" s="78" t="s">
        <v>273</v>
      </c>
      <c r="C67" s="73" t="s">
        <v>274</v>
      </c>
      <c r="D67" s="79"/>
      <c r="E67" s="73" t="s">
        <v>183</v>
      </c>
      <c r="F67" s="74">
        <v>1</v>
      </c>
      <c r="G67" s="252"/>
      <c r="H67" s="199"/>
    </row>
    <row r="68" spans="1:8" ht="13.9" customHeight="1" x14ac:dyDescent="0.2">
      <c r="A68" s="152">
        <v>44936</v>
      </c>
      <c r="B68" s="78" t="s">
        <v>310</v>
      </c>
      <c r="C68" s="73" t="s">
        <v>311</v>
      </c>
      <c r="D68" s="79"/>
      <c r="E68" s="73" t="s">
        <v>183</v>
      </c>
      <c r="F68" s="74">
        <v>1</v>
      </c>
      <c r="G68" s="252"/>
      <c r="H68" s="199"/>
    </row>
    <row r="69" spans="1:8" ht="13.9" customHeight="1" x14ac:dyDescent="0.2">
      <c r="A69" s="134">
        <v>44936</v>
      </c>
      <c r="B69" s="78" t="s">
        <v>312</v>
      </c>
      <c r="C69" s="73" t="s">
        <v>313</v>
      </c>
      <c r="D69" s="79"/>
      <c r="E69" s="73" t="s">
        <v>183</v>
      </c>
      <c r="F69" s="74">
        <v>1</v>
      </c>
      <c r="G69" s="252"/>
      <c r="H69" s="199"/>
    </row>
    <row r="70" spans="1:8" ht="13.9" customHeight="1" x14ac:dyDescent="0.2">
      <c r="A70" s="134">
        <v>44937</v>
      </c>
      <c r="B70" s="78" t="s">
        <v>314</v>
      </c>
      <c r="C70" s="73" t="s">
        <v>315</v>
      </c>
      <c r="D70" s="79"/>
      <c r="E70" s="73" t="s">
        <v>316</v>
      </c>
      <c r="F70" s="74">
        <v>1</v>
      </c>
      <c r="G70" s="252"/>
      <c r="H70" s="199"/>
    </row>
    <row r="71" spans="1:8" ht="13.9" customHeight="1" x14ac:dyDescent="0.2">
      <c r="A71" s="152">
        <v>44937</v>
      </c>
      <c r="B71" s="78" t="s">
        <v>317</v>
      </c>
      <c r="C71" s="73" t="s">
        <v>318</v>
      </c>
      <c r="D71" s="79"/>
      <c r="E71" s="73" t="s">
        <v>183</v>
      </c>
      <c r="F71" s="74">
        <v>1</v>
      </c>
      <c r="G71" s="252"/>
      <c r="H71" s="199"/>
    </row>
    <row r="72" spans="1:8" ht="13.9" customHeight="1" x14ac:dyDescent="0.2">
      <c r="A72" s="134">
        <v>44937</v>
      </c>
      <c r="B72" s="78" t="s">
        <v>319</v>
      </c>
      <c r="C72" s="73" t="s">
        <v>320</v>
      </c>
      <c r="D72" s="79"/>
      <c r="E72" s="73" t="s">
        <v>62</v>
      </c>
      <c r="F72" s="74">
        <v>1</v>
      </c>
      <c r="G72" s="252"/>
      <c r="H72" s="199"/>
    </row>
    <row r="73" spans="1:8" ht="13.9" customHeight="1" x14ac:dyDescent="0.2">
      <c r="A73" s="134">
        <v>44938</v>
      </c>
      <c r="B73" s="78" t="s">
        <v>325</v>
      </c>
      <c r="C73" s="73" t="s">
        <v>326</v>
      </c>
      <c r="D73" s="79"/>
      <c r="E73" s="247" t="s">
        <v>183</v>
      </c>
      <c r="F73" s="74">
        <v>1</v>
      </c>
      <c r="G73" s="252"/>
      <c r="H73" s="199"/>
    </row>
    <row r="74" spans="1:8" ht="13.9" customHeight="1" x14ac:dyDescent="0.2">
      <c r="A74" s="152">
        <v>44938</v>
      </c>
      <c r="B74" s="78" t="s">
        <v>327</v>
      </c>
      <c r="C74" s="73" t="s">
        <v>328</v>
      </c>
      <c r="D74" s="79"/>
      <c r="E74" s="73" t="s">
        <v>183</v>
      </c>
      <c r="F74" s="74">
        <v>1</v>
      </c>
      <c r="G74" s="252"/>
      <c r="H74" s="199"/>
    </row>
    <row r="75" spans="1:8" ht="13.9" customHeight="1" x14ac:dyDescent="0.2">
      <c r="A75" s="152">
        <v>44939</v>
      </c>
      <c r="B75" s="78" t="s">
        <v>336</v>
      </c>
      <c r="C75" s="73" t="s">
        <v>337</v>
      </c>
      <c r="D75" s="79"/>
      <c r="E75" s="73" t="s">
        <v>183</v>
      </c>
      <c r="F75" s="74">
        <v>1</v>
      </c>
      <c r="G75" s="252"/>
      <c r="H75" s="199"/>
    </row>
    <row r="76" spans="1:8" ht="13.9" customHeight="1" x14ac:dyDescent="0.2">
      <c r="A76" s="152">
        <v>44939</v>
      </c>
      <c r="B76" s="78" t="s">
        <v>338</v>
      </c>
      <c r="C76" s="73" t="s">
        <v>339</v>
      </c>
      <c r="D76" s="79"/>
      <c r="E76" s="73" t="s">
        <v>188</v>
      </c>
      <c r="F76" s="74">
        <v>1</v>
      </c>
      <c r="G76" s="252"/>
      <c r="H76" s="199"/>
    </row>
    <row r="77" spans="1:8" ht="13.9" customHeight="1" x14ac:dyDescent="0.2">
      <c r="A77" s="152">
        <v>44939</v>
      </c>
      <c r="B77" s="78" t="s">
        <v>415</v>
      </c>
      <c r="C77" s="73" t="s">
        <v>416</v>
      </c>
      <c r="D77" s="79"/>
      <c r="E77" s="73" t="s">
        <v>183</v>
      </c>
      <c r="F77" s="74">
        <v>1</v>
      </c>
      <c r="G77" s="252"/>
      <c r="H77" s="199"/>
    </row>
    <row r="78" spans="1:8" ht="13.9" customHeight="1" x14ac:dyDescent="0.2">
      <c r="A78" s="152">
        <v>44943</v>
      </c>
      <c r="B78" s="78" t="s">
        <v>403</v>
      </c>
      <c r="C78" s="73" t="s">
        <v>404</v>
      </c>
      <c r="D78" s="79"/>
      <c r="E78" s="73" t="s">
        <v>183</v>
      </c>
      <c r="F78" s="74">
        <v>1</v>
      </c>
      <c r="G78" s="252"/>
      <c r="H78" s="199"/>
    </row>
    <row r="79" spans="1:8" ht="13.9" customHeight="1" x14ac:dyDescent="0.2">
      <c r="A79" s="134">
        <v>44943</v>
      </c>
      <c r="B79" s="78" t="s">
        <v>405</v>
      </c>
      <c r="C79" s="73" t="s">
        <v>406</v>
      </c>
      <c r="D79" s="79"/>
      <c r="E79" s="73" t="s">
        <v>183</v>
      </c>
      <c r="F79" s="74">
        <v>1</v>
      </c>
      <c r="G79" s="252"/>
      <c r="H79" s="199"/>
    </row>
    <row r="80" spans="1:8" ht="13.9" customHeight="1" x14ac:dyDescent="0.2">
      <c r="A80" s="134">
        <v>44943</v>
      </c>
      <c r="B80" s="78" t="s">
        <v>407</v>
      </c>
      <c r="C80" s="73" t="s">
        <v>408</v>
      </c>
      <c r="D80" s="79"/>
      <c r="E80" s="73" t="s">
        <v>183</v>
      </c>
      <c r="F80" s="74">
        <v>1</v>
      </c>
      <c r="G80" s="252"/>
      <c r="H80" s="199"/>
    </row>
    <row r="81" spans="1:8" ht="13.9" customHeight="1" x14ac:dyDescent="0.2">
      <c r="A81" s="134">
        <v>44943</v>
      </c>
      <c r="B81" s="78" t="s">
        <v>409</v>
      </c>
      <c r="C81" s="73" t="s">
        <v>410</v>
      </c>
      <c r="D81" s="79"/>
      <c r="E81" s="73" t="s">
        <v>183</v>
      </c>
      <c r="F81" s="74">
        <v>1</v>
      </c>
      <c r="G81" s="252"/>
      <c r="H81" s="199"/>
    </row>
    <row r="82" spans="1:8" ht="13.9" customHeight="1" x14ac:dyDescent="0.2">
      <c r="A82" s="152">
        <v>44943</v>
      </c>
      <c r="B82" s="78" t="s">
        <v>411</v>
      </c>
      <c r="C82" s="73" t="s">
        <v>412</v>
      </c>
      <c r="D82" s="79"/>
      <c r="E82" s="73" t="s">
        <v>151</v>
      </c>
      <c r="F82" s="74">
        <v>1</v>
      </c>
      <c r="G82" s="252"/>
      <c r="H82" s="199"/>
    </row>
    <row r="83" spans="1:8" ht="13.9" customHeight="1" x14ac:dyDescent="0.2">
      <c r="A83" s="152">
        <v>44943</v>
      </c>
      <c r="B83" s="78" t="s">
        <v>413</v>
      </c>
      <c r="C83" s="73" t="s">
        <v>414</v>
      </c>
      <c r="D83" s="79"/>
      <c r="E83" s="73" t="s">
        <v>151</v>
      </c>
      <c r="F83" s="74">
        <v>1</v>
      </c>
      <c r="G83" s="252"/>
      <c r="H83" s="199"/>
    </row>
    <row r="84" spans="1:8" ht="13.9" customHeight="1" x14ac:dyDescent="0.2">
      <c r="A84" s="152">
        <v>44944</v>
      </c>
      <c r="B84" s="78" t="s">
        <v>356</v>
      </c>
      <c r="C84" s="73" t="s">
        <v>357</v>
      </c>
      <c r="D84" s="79"/>
      <c r="E84" s="73" t="s">
        <v>358</v>
      </c>
      <c r="F84" s="74">
        <v>1</v>
      </c>
      <c r="G84" s="252"/>
      <c r="H84" s="199"/>
    </row>
    <row r="85" spans="1:8" ht="13.9" customHeight="1" x14ac:dyDescent="0.2">
      <c r="A85" s="152">
        <v>44944</v>
      </c>
      <c r="B85" s="78" t="s">
        <v>362</v>
      </c>
      <c r="C85" s="73" t="s">
        <v>363</v>
      </c>
      <c r="D85" s="79"/>
      <c r="E85" s="73" t="s">
        <v>183</v>
      </c>
      <c r="F85" s="74">
        <v>1</v>
      </c>
      <c r="G85" s="252"/>
      <c r="H85" s="199"/>
    </row>
    <row r="86" spans="1:8" x14ac:dyDescent="0.2">
      <c r="A86" s="134">
        <v>44944</v>
      </c>
      <c r="B86" s="78" t="s">
        <v>417</v>
      </c>
      <c r="C86" s="73" t="s">
        <v>418</v>
      </c>
      <c r="D86" s="79"/>
      <c r="E86" s="73" t="s">
        <v>183</v>
      </c>
      <c r="F86" s="74">
        <v>1</v>
      </c>
      <c r="G86" s="252"/>
      <c r="H86" s="199"/>
    </row>
    <row r="87" spans="1:8" x14ac:dyDescent="0.2">
      <c r="A87" s="152">
        <v>44944</v>
      </c>
      <c r="B87" s="78" t="s">
        <v>419</v>
      </c>
      <c r="C87" s="73" t="s">
        <v>420</v>
      </c>
      <c r="D87" s="79"/>
      <c r="E87" s="73" t="s">
        <v>183</v>
      </c>
      <c r="F87" s="74">
        <v>1</v>
      </c>
      <c r="G87" s="252"/>
      <c r="H87" s="199"/>
    </row>
    <row r="88" spans="1:8" x14ac:dyDescent="0.2">
      <c r="A88" s="152">
        <v>44945</v>
      </c>
      <c r="B88" s="78" t="s">
        <v>421</v>
      </c>
      <c r="C88" s="73" t="s">
        <v>422</v>
      </c>
      <c r="D88" s="79"/>
      <c r="E88" s="73" t="s">
        <v>188</v>
      </c>
      <c r="F88" s="74">
        <v>1</v>
      </c>
      <c r="G88" s="252"/>
      <c r="H88" s="199"/>
    </row>
    <row r="89" spans="1:8" x14ac:dyDescent="0.2">
      <c r="A89" s="152">
        <v>44945</v>
      </c>
      <c r="B89" s="78" t="s">
        <v>423</v>
      </c>
      <c r="C89" s="73" t="s">
        <v>424</v>
      </c>
      <c r="D89" s="79"/>
      <c r="E89" s="73" t="s">
        <v>188</v>
      </c>
      <c r="F89" s="74">
        <v>1</v>
      </c>
      <c r="G89" s="252"/>
      <c r="H89" s="199"/>
    </row>
    <row r="90" spans="1:8" x14ac:dyDescent="0.2">
      <c r="A90" s="152">
        <v>44945</v>
      </c>
      <c r="B90" s="78" t="s">
        <v>437</v>
      </c>
      <c r="C90" s="73" t="s">
        <v>438</v>
      </c>
      <c r="D90" s="79"/>
      <c r="E90" s="73" t="s">
        <v>439</v>
      </c>
      <c r="F90" s="74">
        <v>1</v>
      </c>
      <c r="G90" s="252"/>
      <c r="H90" s="199"/>
    </row>
    <row r="91" spans="1:8" x14ac:dyDescent="0.2">
      <c r="A91" s="152">
        <v>44945</v>
      </c>
      <c r="B91" s="78" t="s">
        <v>457</v>
      </c>
      <c r="C91" s="73" t="s">
        <v>458</v>
      </c>
      <c r="D91" s="79"/>
      <c r="E91" s="73" t="s">
        <v>439</v>
      </c>
      <c r="F91" s="74">
        <v>1</v>
      </c>
      <c r="G91" s="252"/>
      <c r="H91" s="199"/>
    </row>
    <row r="92" spans="1:8" x14ac:dyDescent="0.2">
      <c r="A92" s="152">
        <v>44945</v>
      </c>
      <c r="B92" s="78" t="s">
        <v>459</v>
      </c>
      <c r="C92" s="73" t="s">
        <v>460</v>
      </c>
      <c r="D92" s="79"/>
      <c r="E92" s="73" t="s">
        <v>439</v>
      </c>
      <c r="F92" s="74">
        <v>1</v>
      </c>
      <c r="G92" s="252"/>
      <c r="H92" s="199"/>
    </row>
    <row r="93" spans="1:8" ht="13.9" customHeight="1" x14ac:dyDescent="0.2">
      <c r="A93" s="152">
        <v>44945</v>
      </c>
      <c r="B93" s="78" t="s">
        <v>461</v>
      </c>
      <c r="C93" s="73" t="s">
        <v>462</v>
      </c>
      <c r="D93" s="79"/>
      <c r="E93" s="73" t="s">
        <v>439</v>
      </c>
      <c r="F93" s="74">
        <v>1</v>
      </c>
      <c r="G93" s="252"/>
      <c r="H93" s="199"/>
    </row>
    <row r="94" spans="1:8" ht="13.9" customHeight="1" x14ac:dyDescent="0.2">
      <c r="A94" s="152">
        <v>44945</v>
      </c>
      <c r="B94" s="78" t="s">
        <v>463</v>
      </c>
      <c r="C94" s="73" t="s">
        <v>464</v>
      </c>
      <c r="D94" s="79"/>
      <c r="E94" s="73" t="s">
        <v>439</v>
      </c>
      <c r="F94" s="74">
        <v>1</v>
      </c>
      <c r="G94" s="252"/>
      <c r="H94" s="199"/>
    </row>
    <row r="95" spans="1:8" ht="13.9" customHeight="1" x14ac:dyDescent="0.2">
      <c r="A95" s="152">
        <v>44945</v>
      </c>
      <c r="B95" s="78" t="s">
        <v>465</v>
      </c>
      <c r="C95" s="73" t="s">
        <v>466</v>
      </c>
      <c r="D95" s="79"/>
      <c r="E95" s="73" t="s">
        <v>439</v>
      </c>
      <c r="F95" s="74">
        <v>1</v>
      </c>
      <c r="G95" s="252"/>
      <c r="H95" s="199"/>
    </row>
    <row r="96" spans="1:8" ht="13.9" customHeight="1" x14ac:dyDescent="0.2">
      <c r="A96" s="152">
        <v>44945</v>
      </c>
      <c r="B96" s="78" t="s">
        <v>467</v>
      </c>
      <c r="C96" s="73" t="s">
        <v>468</v>
      </c>
      <c r="D96" s="79"/>
      <c r="E96" s="73" t="s">
        <v>439</v>
      </c>
      <c r="F96" s="74">
        <v>1</v>
      </c>
      <c r="G96" s="252"/>
      <c r="H96" s="199"/>
    </row>
    <row r="97" spans="1:8" ht="13.9" customHeight="1" x14ac:dyDescent="0.2">
      <c r="A97" s="152">
        <v>44945</v>
      </c>
      <c r="B97" s="78" t="s">
        <v>473</v>
      </c>
      <c r="C97" s="73" t="s">
        <v>474</v>
      </c>
      <c r="D97" s="79"/>
      <c r="E97" s="73" t="s">
        <v>439</v>
      </c>
      <c r="F97" s="74">
        <v>1</v>
      </c>
      <c r="G97" s="252"/>
      <c r="H97" s="199"/>
    </row>
    <row r="98" spans="1:8" ht="13.9" customHeight="1" x14ac:dyDescent="0.2">
      <c r="A98" s="152">
        <v>44949</v>
      </c>
      <c r="B98" s="78" t="s">
        <v>517</v>
      </c>
      <c r="C98" s="73" t="s">
        <v>518</v>
      </c>
      <c r="D98" s="79"/>
      <c r="E98" s="73" t="s">
        <v>183</v>
      </c>
      <c r="F98" s="74">
        <v>1</v>
      </c>
      <c r="G98" s="252"/>
      <c r="H98" s="199"/>
    </row>
    <row r="99" spans="1:8" ht="13.9" customHeight="1" x14ac:dyDescent="0.2">
      <c r="A99" s="152">
        <v>44949</v>
      </c>
      <c r="B99" s="78" t="s">
        <v>523</v>
      </c>
      <c r="C99" s="73" t="s">
        <v>524</v>
      </c>
      <c r="D99" s="79"/>
      <c r="E99" s="73" t="s">
        <v>183</v>
      </c>
      <c r="F99" s="74">
        <v>1</v>
      </c>
      <c r="G99" s="252"/>
      <c r="H99" s="199"/>
    </row>
    <row r="100" spans="1:8" ht="13.9" customHeight="1" x14ac:dyDescent="0.2">
      <c r="A100" s="152">
        <v>44949</v>
      </c>
      <c r="B100" s="78" t="s">
        <v>529</v>
      </c>
      <c r="C100" s="73" t="s">
        <v>530</v>
      </c>
      <c r="D100" s="79"/>
      <c r="E100" s="73" t="s">
        <v>183</v>
      </c>
      <c r="F100" s="74">
        <v>1</v>
      </c>
      <c r="G100" s="252"/>
      <c r="H100" s="199"/>
    </row>
    <row r="101" spans="1:8" ht="13.9" customHeight="1" x14ac:dyDescent="0.2">
      <c r="A101" s="152">
        <v>44950</v>
      </c>
      <c r="B101" s="78" t="s">
        <v>550</v>
      </c>
      <c r="C101" s="73" t="s">
        <v>551</v>
      </c>
      <c r="D101" s="79"/>
      <c r="E101" s="73" t="s">
        <v>188</v>
      </c>
      <c r="F101" s="74">
        <v>1</v>
      </c>
      <c r="G101" s="252"/>
      <c r="H101" s="199"/>
    </row>
    <row r="102" spans="1:8" ht="13.9" customHeight="1" x14ac:dyDescent="0.2">
      <c r="A102" s="152">
        <v>44950</v>
      </c>
      <c r="B102" s="78" t="s">
        <v>552</v>
      </c>
      <c r="C102" s="73" t="s">
        <v>553</v>
      </c>
      <c r="D102" s="79"/>
      <c r="E102" s="73" t="s">
        <v>183</v>
      </c>
      <c r="F102" s="74">
        <v>1</v>
      </c>
      <c r="G102" s="252"/>
      <c r="H102" s="199"/>
    </row>
    <row r="103" spans="1:8" ht="13.9" customHeight="1" x14ac:dyDescent="0.2">
      <c r="A103" s="152">
        <v>44950</v>
      </c>
      <c r="B103" s="78" t="s">
        <v>554</v>
      </c>
      <c r="C103" s="73" t="s">
        <v>555</v>
      </c>
      <c r="D103" s="79"/>
      <c r="E103" s="73" t="s">
        <v>556</v>
      </c>
      <c r="F103" s="74">
        <v>1</v>
      </c>
      <c r="G103" s="252"/>
      <c r="H103" s="199"/>
    </row>
    <row r="104" spans="1:8" ht="13.9" customHeight="1" x14ac:dyDescent="0.2">
      <c r="A104" s="152">
        <v>44951</v>
      </c>
      <c r="B104" s="78" t="s">
        <v>546</v>
      </c>
      <c r="C104" s="73" t="s">
        <v>547</v>
      </c>
      <c r="D104" s="79"/>
      <c r="E104" s="73" t="s">
        <v>151</v>
      </c>
      <c r="F104" s="74">
        <v>1</v>
      </c>
      <c r="G104" s="252"/>
      <c r="H104" s="199"/>
    </row>
    <row r="105" spans="1:8" ht="13.9" customHeight="1" x14ac:dyDescent="0.2">
      <c r="A105" s="152">
        <v>44951</v>
      </c>
      <c r="B105" s="78" t="s">
        <v>548</v>
      </c>
      <c r="C105" s="73" t="s">
        <v>549</v>
      </c>
      <c r="D105" s="79"/>
      <c r="E105" s="73" t="s">
        <v>151</v>
      </c>
      <c r="F105" s="74">
        <v>1</v>
      </c>
      <c r="G105" s="252"/>
      <c r="H105" s="199"/>
    </row>
    <row r="106" spans="1:8" ht="13.9" customHeight="1" x14ac:dyDescent="0.2">
      <c r="A106" s="152">
        <v>44952</v>
      </c>
      <c r="B106" s="78" t="s">
        <v>579</v>
      </c>
      <c r="C106" s="73" t="s">
        <v>580</v>
      </c>
      <c r="D106" s="79"/>
      <c r="E106" s="73" t="s">
        <v>83</v>
      </c>
      <c r="F106" s="74">
        <v>1</v>
      </c>
      <c r="G106" s="252"/>
      <c r="H106" s="199"/>
    </row>
    <row r="107" spans="1:8" ht="13.9" customHeight="1" x14ac:dyDescent="0.2">
      <c r="A107" s="152">
        <v>44952</v>
      </c>
      <c r="B107" s="78" t="s">
        <v>581</v>
      </c>
      <c r="C107" s="73" t="s">
        <v>582</v>
      </c>
      <c r="D107" s="79"/>
      <c r="E107" s="73" t="s">
        <v>83</v>
      </c>
      <c r="F107" s="74">
        <v>1</v>
      </c>
      <c r="G107" s="252"/>
      <c r="H107" s="199"/>
    </row>
    <row r="108" spans="1:8" ht="13.9" customHeight="1" x14ac:dyDescent="0.2">
      <c r="A108" s="152">
        <v>44953</v>
      </c>
      <c r="B108" s="78" t="s">
        <v>583</v>
      </c>
      <c r="C108" s="73" t="s">
        <v>584</v>
      </c>
      <c r="D108" s="79"/>
      <c r="E108" s="73" t="s">
        <v>183</v>
      </c>
      <c r="F108" s="74">
        <v>1</v>
      </c>
      <c r="G108" s="252"/>
      <c r="H108" s="199"/>
    </row>
    <row r="109" spans="1:8" ht="13.9" customHeight="1" x14ac:dyDescent="0.2">
      <c r="A109" s="152">
        <v>44953</v>
      </c>
      <c r="B109" s="78" t="s">
        <v>585</v>
      </c>
      <c r="C109" s="73" t="s">
        <v>586</v>
      </c>
      <c r="D109" s="79"/>
      <c r="E109" s="73" t="s">
        <v>75</v>
      </c>
      <c r="F109" s="74">
        <v>1</v>
      </c>
      <c r="G109" s="252"/>
      <c r="H109" s="199"/>
    </row>
    <row r="110" spans="1:8" ht="13.9" customHeight="1" x14ac:dyDescent="0.2">
      <c r="A110" s="152">
        <v>44953</v>
      </c>
      <c r="B110" s="78" t="s">
        <v>587</v>
      </c>
      <c r="C110" s="73" t="s">
        <v>588</v>
      </c>
      <c r="D110" s="79"/>
      <c r="E110" s="73" t="s">
        <v>183</v>
      </c>
      <c r="F110" s="74">
        <v>1</v>
      </c>
      <c r="G110" s="252"/>
      <c r="H110" s="199"/>
    </row>
    <row r="111" spans="1:8" ht="13.9" customHeight="1" x14ac:dyDescent="0.2">
      <c r="A111" s="152">
        <v>44953</v>
      </c>
      <c r="B111" s="78" t="s">
        <v>589</v>
      </c>
      <c r="C111" s="73" t="s">
        <v>590</v>
      </c>
      <c r="D111" s="79"/>
      <c r="E111" s="73" t="s">
        <v>183</v>
      </c>
      <c r="F111" s="74">
        <v>1</v>
      </c>
      <c r="G111" s="252"/>
      <c r="H111" s="199"/>
    </row>
    <row r="112" spans="1:8" ht="13.9" customHeight="1" x14ac:dyDescent="0.2">
      <c r="A112" s="152">
        <v>44953</v>
      </c>
      <c r="B112" s="78" t="s">
        <v>591</v>
      </c>
      <c r="C112" s="73" t="s">
        <v>592</v>
      </c>
      <c r="D112" s="79"/>
      <c r="E112" s="73" t="s">
        <v>183</v>
      </c>
      <c r="F112" s="74">
        <v>1</v>
      </c>
      <c r="G112" s="252"/>
      <c r="H112" s="199"/>
    </row>
    <row r="113" spans="1:8" ht="13.9" customHeight="1" x14ac:dyDescent="0.2">
      <c r="A113" s="152">
        <v>44953</v>
      </c>
      <c r="B113" s="78" t="s">
        <v>593</v>
      </c>
      <c r="C113" s="73" t="s">
        <v>594</v>
      </c>
      <c r="D113" s="79"/>
      <c r="E113" s="73" t="s">
        <v>183</v>
      </c>
      <c r="F113" s="74">
        <v>1</v>
      </c>
      <c r="G113" s="252"/>
      <c r="H113" s="199"/>
    </row>
    <row r="114" spans="1:8" ht="13.9" customHeight="1" x14ac:dyDescent="0.2">
      <c r="A114" s="152">
        <v>44953</v>
      </c>
      <c r="B114" s="78" t="s">
        <v>595</v>
      </c>
      <c r="C114" s="73" t="s">
        <v>596</v>
      </c>
      <c r="D114" s="79"/>
      <c r="E114" s="73" t="s">
        <v>183</v>
      </c>
      <c r="F114" s="74">
        <v>1</v>
      </c>
      <c r="G114" s="252"/>
      <c r="H114" s="199"/>
    </row>
    <row r="115" spans="1:8" ht="13.9" customHeight="1" x14ac:dyDescent="0.2">
      <c r="A115" s="152">
        <v>44953</v>
      </c>
      <c r="B115" s="78" t="s">
        <v>597</v>
      </c>
      <c r="C115" s="73" t="s">
        <v>598</v>
      </c>
      <c r="D115" s="79"/>
      <c r="E115" s="73" t="s">
        <v>183</v>
      </c>
      <c r="F115" s="74">
        <v>1</v>
      </c>
      <c r="G115" s="252"/>
      <c r="H115" s="199"/>
    </row>
    <row r="116" spans="1:8" ht="13.9" customHeight="1" x14ac:dyDescent="0.2">
      <c r="A116" s="152">
        <v>44953</v>
      </c>
      <c r="B116" s="78" t="s">
        <v>599</v>
      </c>
      <c r="C116" s="73" t="s">
        <v>600</v>
      </c>
      <c r="D116" s="79"/>
      <c r="E116" s="73" t="s">
        <v>183</v>
      </c>
      <c r="F116" s="74">
        <v>1</v>
      </c>
      <c r="G116" s="252"/>
      <c r="H116" s="199"/>
    </row>
    <row r="117" spans="1:8" ht="13.9" customHeight="1" x14ac:dyDescent="0.2">
      <c r="A117" s="152">
        <v>44956</v>
      </c>
      <c r="B117" s="78" t="s">
        <v>611</v>
      </c>
      <c r="C117" s="73" t="s">
        <v>612</v>
      </c>
      <c r="D117" s="79"/>
      <c r="E117" s="73" t="s">
        <v>613</v>
      </c>
      <c r="F117" s="74">
        <v>1</v>
      </c>
      <c r="G117" s="252"/>
      <c r="H117" s="199"/>
    </row>
    <row r="118" spans="1:8" ht="13.9" customHeight="1" x14ac:dyDescent="0.2">
      <c r="A118" s="152">
        <v>44956</v>
      </c>
      <c r="B118" s="78" t="s">
        <v>618</v>
      </c>
      <c r="C118" s="73" t="s">
        <v>619</v>
      </c>
      <c r="D118" s="79"/>
      <c r="E118" s="73" t="s">
        <v>83</v>
      </c>
      <c r="F118" s="74">
        <v>1</v>
      </c>
      <c r="G118" s="252"/>
      <c r="H118" s="199"/>
    </row>
    <row r="119" spans="1:8" ht="13.9" customHeight="1" x14ac:dyDescent="0.2">
      <c r="A119" s="152">
        <v>44956</v>
      </c>
      <c r="B119" s="78" t="s">
        <v>620</v>
      </c>
      <c r="C119" s="73" t="s">
        <v>621</v>
      </c>
      <c r="D119" s="79"/>
      <c r="E119" s="73" t="s">
        <v>83</v>
      </c>
      <c r="F119" s="74">
        <v>1</v>
      </c>
      <c r="G119" s="252"/>
      <c r="H119" s="199"/>
    </row>
    <row r="120" spans="1:8" ht="13.9" customHeight="1" x14ac:dyDescent="0.2">
      <c r="A120" s="152">
        <v>44956</v>
      </c>
      <c r="B120" s="78" t="s">
        <v>622</v>
      </c>
      <c r="C120" s="73" t="s">
        <v>623</v>
      </c>
      <c r="D120" s="79"/>
      <c r="E120" s="73" t="s">
        <v>83</v>
      </c>
      <c r="F120" s="74">
        <v>1</v>
      </c>
      <c r="G120" s="252"/>
      <c r="H120" s="199"/>
    </row>
    <row r="121" spans="1:8" ht="13.9" customHeight="1" x14ac:dyDescent="0.2">
      <c r="A121" s="152">
        <v>44957</v>
      </c>
      <c r="B121" s="78" t="s">
        <v>667</v>
      </c>
      <c r="C121" s="73" t="s">
        <v>668</v>
      </c>
      <c r="D121" s="79"/>
      <c r="E121" s="73" t="s">
        <v>613</v>
      </c>
      <c r="F121" s="74">
        <v>1</v>
      </c>
      <c r="G121" s="252"/>
      <c r="H121" s="199"/>
    </row>
    <row r="122" spans="1:8" ht="15.75" customHeight="1" thickBot="1" x14ac:dyDescent="0.25">
      <c r="A122" s="153"/>
      <c r="B122" s="154"/>
      <c r="C122" s="155"/>
      <c r="D122" s="156"/>
      <c r="E122" s="157" t="s">
        <v>24</v>
      </c>
      <c r="F122" s="158">
        <f>SUM(F35:F121)</f>
        <v>87</v>
      </c>
      <c r="G122" s="159"/>
      <c r="H122" s="160"/>
    </row>
    <row r="123" spans="1:8" ht="15.75" customHeight="1" thickTop="1" x14ac:dyDescent="0.2">
      <c r="A123"/>
      <c r="B123"/>
      <c r="C123"/>
      <c r="D123"/>
      <c r="E123"/>
      <c r="F123"/>
      <c r="G123" s="7"/>
      <c r="H123"/>
    </row>
    <row r="124" spans="1:8" ht="15.75" customHeight="1" x14ac:dyDescent="0.2">
      <c r="A124"/>
      <c r="B124"/>
      <c r="C124"/>
      <c r="D124"/>
      <c r="E124"/>
      <c r="F124"/>
      <c r="G124" s="7"/>
      <c r="H124"/>
    </row>
    <row r="125" spans="1:8" ht="15.75" customHeight="1" x14ac:dyDescent="0.2">
      <c r="A125"/>
      <c r="B125"/>
      <c r="C125"/>
      <c r="D125"/>
      <c r="E125"/>
      <c r="F125"/>
      <c r="G125" s="7"/>
      <c r="H125"/>
    </row>
    <row r="126" spans="1:8" ht="15.75" customHeight="1" x14ac:dyDescent="0.2">
      <c r="A126"/>
      <c r="B126"/>
      <c r="C126"/>
      <c r="D126"/>
      <c r="E126"/>
      <c r="F126"/>
      <c r="G126" s="7"/>
      <c r="H126"/>
    </row>
    <row r="127" spans="1:8" ht="15.75" customHeight="1" x14ac:dyDescent="0.2">
      <c r="B127"/>
      <c r="C127"/>
      <c r="D127"/>
      <c r="E127"/>
      <c r="F127"/>
      <c r="G127" s="7"/>
      <c r="H127"/>
    </row>
    <row r="128" spans="1:8" ht="15.75" customHeight="1" x14ac:dyDescent="0.2">
      <c r="B128"/>
      <c r="C128"/>
      <c r="D128"/>
      <c r="E128"/>
      <c r="F128"/>
      <c r="G128" s="7"/>
      <c r="H128"/>
    </row>
    <row r="129" spans="2:8" ht="15.75" customHeight="1" x14ac:dyDescent="0.2">
      <c r="B129"/>
      <c r="C129"/>
      <c r="D129"/>
      <c r="E129"/>
      <c r="F129"/>
      <c r="G129" s="7"/>
      <c r="H129"/>
    </row>
    <row r="130" spans="2:8" ht="15.75" customHeight="1" x14ac:dyDescent="0.2">
      <c r="G130" s="7"/>
      <c r="H130"/>
    </row>
    <row r="131" spans="2:8" ht="15.75" customHeight="1" x14ac:dyDescent="0.2">
      <c r="G131" s="7"/>
      <c r="H131"/>
    </row>
    <row r="132" spans="2:8" ht="15.75" customHeight="1" x14ac:dyDescent="0.2">
      <c r="G132" s="7"/>
      <c r="H132"/>
    </row>
    <row r="133" spans="2:8" ht="15.75" customHeight="1" x14ac:dyDescent="0.2">
      <c r="G133" s="7"/>
      <c r="H133"/>
    </row>
    <row r="134" spans="2:8" ht="15.75" customHeight="1" x14ac:dyDescent="0.2">
      <c r="G134" s="7"/>
      <c r="H134"/>
    </row>
    <row r="135" spans="2:8" ht="15.75" customHeight="1" x14ac:dyDescent="0.2">
      <c r="G135" s="7"/>
      <c r="H135"/>
    </row>
    <row r="136" spans="2:8" ht="15.75" customHeight="1" x14ac:dyDescent="0.2">
      <c r="G136" s="7"/>
      <c r="H136"/>
    </row>
    <row r="137" spans="2:8" ht="15.75" customHeight="1" x14ac:dyDescent="0.2">
      <c r="H137"/>
    </row>
    <row r="138" spans="2:8" ht="15.75" customHeight="1" x14ac:dyDescent="0.2">
      <c r="H138"/>
    </row>
    <row r="139" spans="2:8" ht="15.75" customHeight="1" x14ac:dyDescent="0.2">
      <c r="H139"/>
    </row>
    <row r="140" spans="2:8" ht="15.75" customHeight="1" x14ac:dyDescent="0.2">
      <c r="H140"/>
    </row>
    <row r="141" spans="2:8" ht="15.75" customHeight="1" x14ac:dyDescent="0.2">
      <c r="G141" s="19"/>
      <c r="H141"/>
    </row>
    <row r="142" spans="2:8" ht="15.75" customHeight="1" x14ac:dyDescent="0.2">
      <c r="G142" s="19"/>
      <c r="H142"/>
    </row>
    <row r="143" spans="2:8" ht="15.75" customHeight="1" x14ac:dyDescent="0.2">
      <c r="G143" s="19"/>
      <c r="H143"/>
    </row>
    <row r="144" spans="2:8" ht="15.75" customHeight="1" x14ac:dyDescent="0.2">
      <c r="G144" s="19"/>
      <c r="H144"/>
    </row>
    <row r="145" spans="7:8" ht="15.75" customHeight="1" x14ac:dyDescent="0.2">
      <c r="G145" s="19"/>
      <c r="H145"/>
    </row>
    <row r="146" spans="7:8" ht="15.75" customHeight="1" x14ac:dyDescent="0.2">
      <c r="G146" s="19"/>
      <c r="H146"/>
    </row>
    <row r="147" spans="7:8" ht="15.75" customHeight="1" x14ac:dyDescent="0.2">
      <c r="G147" s="19"/>
      <c r="H147"/>
    </row>
    <row r="148" spans="7:8" ht="15.75" customHeight="1" x14ac:dyDescent="0.2">
      <c r="G148" s="19"/>
      <c r="H148"/>
    </row>
    <row r="149" spans="7:8" ht="15.75" customHeight="1" x14ac:dyDescent="0.2">
      <c r="G149" s="19"/>
      <c r="H149"/>
    </row>
    <row r="150" spans="7:8" ht="15.75" customHeight="1" x14ac:dyDescent="0.2">
      <c r="G150" s="19"/>
      <c r="H150"/>
    </row>
    <row r="151" spans="7:8" ht="15.75" customHeight="1" x14ac:dyDescent="0.2">
      <c r="G151" s="19"/>
      <c r="H151"/>
    </row>
    <row r="152" spans="7:8" ht="15.75" customHeight="1" x14ac:dyDescent="0.2">
      <c r="G152" s="19"/>
      <c r="H152"/>
    </row>
    <row r="153" spans="7:8" ht="15.75" customHeight="1" x14ac:dyDescent="0.2">
      <c r="H153"/>
    </row>
    <row r="154" spans="7:8" ht="15.75" customHeight="1" x14ac:dyDescent="0.2">
      <c r="H154"/>
    </row>
    <row r="155" spans="7:8" ht="15.75" customHeight="1" x14ac:dyDescent="0.2">
      <c r="H155"/>
    </row>
    <row r="156" spans="7:8" ht="15.75" customHeight="1" x14ac:dyDescent="0.2">
      <c r="H156"/>
    </row>
    <row r="157" spans="7:8" ht="15.75" customHeight="1" x14ac:dyDescent="0.2">
      <c r="H157"/>
    </row>
    <row r="158" spans="7:8" ht="15.75" customHeight="1" x14ac:dyDescent="0.2"/>
    <row r="159" spans="7:8" ht="15.75" customHeight="1" x14ac:dyDescent="0.2"/>
    <row r="160" spans="7:8" ht="15.75" customHeight="1" x14ac:dyDescent="0.2"/>
    <row r="161" spans="7:8" ht="15.75" customHeight="1" x14ac:dyDescent="0.2"/>
    <row r="162" spans="7:8" ht="15.75" customHeight="1" x14ac:dyDescent="0.2">
      <c r="G162" s="19"/>
    </row>
    <row r="163" spans="7:8" ht="15.75" customHeight="1" x14ac:dyDescent="0.2">
      <c r="G163" s="19"/>
    </row>
    <row r="164" spans="7:8" ht="15.75" customHeight="1" x14ac:dyDescent="0.2">
      <c r="G164" s="19"/>
    </row>
    <row r="165" spans="7:8" ht="15.75" customHeight="1" x14ac:dyDescent="0.2">
      <c r="G165" s="19"/>
    </row>
    <row r="166" spans="7:8" ht="15.75" customHeight="1" x14ac:dyDescent="0.2">
      <c r="G166" s="19"/>
    </row>
    <row r="167" spans="7:8" ht="15.75" customHeight="1" x14ac:dyDescent="0.2">
      <c r="G167" s="19"/>
    </row>
    <row r="168" spans="7:8" ht="15.75" customHeight="1" x14ac:dyDescent="0.2">
      <c r="G168" s="19"/>
    </row>
    <row r="169" spans="7:8" ht="15.75" customHeight="1" x14ac:dyDescent="0.2">
      <c r="G169" s="19"/>
    </row>
    <row r="170" spans="7:8" ht="15.75" customHeight="1" x14ac:dyDescent="0.2">
      <c r="H170" s="11"/>
    </row>
    <row r="171" spans="7:8" ht="15.75" customHeight="1" x14ac:dyDescent="0.2">
      <c r="G171" s="19"/>
      <c r="H171" s="11"/>
    </row>
    <row r="172" spans="7:8" ht="15.75" customHeight="1" x14ac:dyDescent="0.2">
      <c r="G172" s="19"/>
      <c r="H172" s="11"/>
    </row>
    <row r="173" spans="7:8" ht="15.75" customHeight="1" x14ac:dyDescent="0.2">
      <c r="G173" s="19"/>
      <c r="H173" s="11"/>
    </row>
    <row r="174" spans="7:8" ht="15.75" customHeight="1" x14ac:dyDescent="0.2">
      <c r="G174" s="19"/>
      <c r="H174" s="11"/>
    </row>
    <row r="175" spans="7:8" ht="15.75" customHeight="1" x14ac:dyDescent="0.2">
      <c r="G175" s="19"/>
      <c r="H175" s="11"/>
    </row>
    <row r="176" spans="7:8" ht="15.75" customHeight="1" x14ac:dyDescent="0.2">
      <c r="G176" s="19"/>
      <c r="H176" s="11"/>
    </row>
    <row r="177" spans="7:8" ht="15.75" customHeight="1" x14ac:dyDescent="0.2">
      <c r="G177" s="19"/>
      <c r="H177" s="11"/>
    </row>
    <row r="178" spans="7:8" ht="15.75" customHeight="1" x14ac:dyDescent="0.2">
      <c r="H178"/>
    </row>
    <row r="179" spans="7:8" ht="15.75" customHeight="1" x14ac:dyDescent="0.2">
      <c r="G179" s="19"/>
      <c r="H179"/>
    </row>
    <row r="180" spans="7:8" ht="15.75" customHeight="1" x14ac:dyDescent="0.2">
      <c r="G180" s="19"/>
      <c r="H180"/>
    </row>
    <row r="181" spans="7:8" ht="15.75" customHeight="1" x14ac:dyDescent="0.2">
      <c r="G181"/>
      <c r="H181"/>
    </row>
    <row r="182" spans="7:8" ht="15.75" customHeight="1" x14ac:dyDescent="0.2">
      <c r="G182"/>
      <c r="H182"/>
    </row>
    <row r="183" spans="7:8" ht="15.75" customHeight="1" x14ac:dyDescent="0.2">
      <c r="G183"/>
      <c r="H183"/>
    </row>
    <row r="184" spans="7:8" ht="15.75" customHeight="1" x14ac:dyDescent="0.2">
      <c r="G184"/>
      <c r="H184"/>
    </row>
    <row r="185" spans="7:8" ht="15.75" customHeight="1" x14ac:dyDescent="0.2">
      <c r="G185"/>
      <c r="H185"/>
    </row>
    <row r="186" spans="7:8" ht="15.75" customHeight="1" x14ac:dyDescent="0.2">
      <c r="G186"/>
      <c r="H186"/>
    </row>
    <row r="187" spans="7:8" ht="15.75" customHeight="1" x14ac:dyDescent="0.2">
      <c r="G187"/>
      <c r="H187"/>
    </row>
    <row r="188" spans="7:8" ht="15.75" customHeight="1" x14ac:dyDescent="0.2">
      <c r="G188"/>
      <c r="H188"/>
    </row>
    <row r="189" spans="7:8" ht="15.75" customHeight="1" x14ac:dyDescent="0.2">
      <c r="H189" s="11"/>
    </row>
    <row r="190" spans="7:8" ht="15.75" customHeight="1" x14ac:dyDescent="0.2"/>
    <row r="191" spans="7:8" ht="15.75" customHeight="1" x14ac:dyDescent="0.2"/>
    <row r="192" spans="7:8" ht="15.75" customHeight="1" x14ac:dyDescent="0.2"/>
    <row r="193" spans="7:7" ht="15.75" customHeight="1" x14ac:dyDescent="0.2"/>
    <row r="194" spans="7:7" ht="15.75" customHeight="1" x14ac:dyDescent="0.2"/>
    <row r="195" spans="7:7" ht="15.75" customHeight="1" x14ac:dyDescent="0.2"/>
    <row r="196" spans="7:7" ht="15.75" customHeight="1" x14ac:dyDescent="0.2"/>
    <row r="197" spans="7:7" ht="15.75" customHeight="1" x14ac:dyDescent="0.2"/>
    <row r="198" spans="7:7" ht="15.75" customHeight="1" x14ac:dyDescent="0.2"/>
    <row r="199" spans="7:7" ht="15.75" customHeight="1" x14ac:dyDescent="0.2">
      <c r="G199" s="7"/>
    </row>
    <row r="200" spans="7:7" ht="15.75" customHeight="1" x14ac:dyDescent="0.2">
      <c r="G200" s="7"/>
    </row>
    <row r="201" spans="7:7" ht="15.75" customHeight="1" x14ac:dyDescent="0.2"/>
    <row r="202" spans="7:7" ht="15.75" customHeight="1" x14ac:dyDescent="0.2"/>
    <row r="203" spans="7:7" ht="15.75" customHeight="1" x14ac:dyDescent="0.2"/>
    <row r="204" spans="7:7" ht="15.75" customHeight="1" x14ac:dyDescent="0.2"/>
    <row r="205" spans="7:7" ht="15.75" customHeight="1" x14ac:dyDescent="0.2"/>
    <row r="206" spans="7:7" ht="15.75" customHeight="1" x14ac:dyDescent="0.2"/>
    <row r="207" spans="7:7" ht="15.75" customHeight="1" x14ac:dyDescent="0.2"/>
    <row r="208" spans="7:7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3.5" customHeight="1" x14ac:dyDescent="0.2"/>
    <row r="388" ht="15.75" customHeight="1" x14ac:dyDescent="0.2"/>
    <row r="389" ht="15.75" customHeight="1" x14ac:dyDescent="0.2"/>
    <row r="390" ht="15.75" customHeight="1" x14ac:dyDescent="0.2"/>
    <row r="391" ht="15" customHeight="1" x14ac:dyDescent="0.2"/>
    <row r="392" ht="1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4.2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spans="9:9" ht="14.25" customHeight="1" x14ac:dyDescent="0.2"/>
    <row r="562" spans="9:9" ht="14.25" customHeight="1" x14ac:dyDescent="0.2"/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 t="s">
        <v>40</v>
      </c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4.25" customHeight="1" x14ac:dyDescent="0.2">
      <c r="I571" s="28"/>
    </row>
    <row r="572" spans="9:9" ht="14.25" customHeight="1" x14ac:dyDescent="0.2">
      <c r="I572" s="28"/>
    </row>
    <row r="573" spans="9:9" ht="14.25" customHeight="1" x14ac:dyDescent="0.2">
      <c r="I573" s="28"/>
    </row>
    <row r="574" spans="9:9" ht="14.25" customHeight="1" x14ac:dyDescent="0.2">
      <c r="I574" s="28"/>
    </row>
    <row r="575" spans="9:9" ht="14.25" customHeight="1" x14ac:dyDescent="0.2">
      <c r="I575" s="28"/>
    </row>
    <row r="576" spans="9:9" ht="14.25" customHeight="1" x14ac:dyDescent="0.2">
      <c r="I576" s="28"/>
    </row>
    <row r="577" spans="9:9" ht="14.25" customHeight="1" x14ac:dyDescent="0.2">
      <c r="I577" s="28"/>
    </row>
    <row r="578" spans="9:9" ht="14.25" customHeight="1" x14ac:dyDescent="0.2">
      <c r="I578" s="28"/>
    </row>
    <row r="579" spans="9:9" ht="14.25" customHeight="1" x14ac:dyDescent="0.2">
      <c r="I579" s="28"/>
    </row>
    <row r="580" spans="9:9" ht="14.25" customHeight="1" x14ac:dyDescent="0.2">
      <c r="I580" s="28"/>
    </row>
    <row r="581" spans="9:9" ht="14.25" customHeight="1" x14ac:dyDescent="0.2">
      <c r="I581" s="28"/>
    </row>
    <row r="582" spans="9:9" ht="14.25" customHeight="1" x14ac:dyDescent="0.2">
      <c r="I582" s="28"/>
    </row>
    <row r="583" spans="9:9" ht="14.25" customHeight="1" x14ac:dyDescent="0.2">
      <c r="I583" s="28"/>
    </row>
    <row r="584" spans="9:9" ht="14.25" customHeight="1" x14ac:dyDescent="0.2">
      <c r="I584" s="28"/>
    </row>
    <row r="585" spans="9:9" ht="13.5" customHeight="1" x14ac:dyDescent="0.2"/>
    <row r="586" spans="9:9" ht="14.25" customHeight="1" x14ac:dyDescent="0.2"/>
    <row r="587" spans="9:9" ht="14.25" customHeight="1" x14ac:dyDescent="0.2"/>
    <row r="588" spans="9:9" ht="14.25" customHeight="1" x14ac:dyDescent="0.2"/>
    <row r="589" spans="9:9" ht="14.25" customHeight="1" x14ac:dyDescent="0.2"/>
    <row r="590" spans="9:9" ht="14.25" customHeight="1" x14ac:dyDescent="0.2"/>
    <row r="591" spans="9:9" ht="14.25" customHeight="1" x14ac:dyDescent="0.2"/>
    <row r="592" spans="9:9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" customHeight="1" x14ac:dyDescent="0.2"/>
    <row r="614" ht="15.7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5" customHeight="1" x14ac:dyDescent="0.2"/>
    <row r="631" ht="14.25" customHeight="1" x14ac:dyDescent="0.2"/>
    <row r="632" ht="14.25" customHeight="1" x14ac:dyDescent="0.2"/>
    <row r="634" ht="13.5" customHeight="1" x14ac:dyDescent="0.2"/>
    <row r="637" ht="14.25" customHeight="1" x14ac:dyDescent="0.2"/>
    <row r="638" ht="13.5" customHeight="1" x14ac:dyDescent="0.2"/>
    <row r="783" spans="16384:16384" x14ac:dyDescent="0.2">
      <c r="XFD783">
        <f>SUM(I783:XFC783)</f>
        <v>0</v>
      </c>
    </row>
    <row r="784" spans="16384:16384" x14ac:dyDescent="0.2">
      <c r="XFD784">
        <f>SUM(I784:XFC784)</f>
        <v>0</v>
      </c>
    </row>
    <row r="792" spans="9:9 16376:16376" x14ac:dyDescent="0.2">
      <c r="I792"/>
    </row>
    <row r="793" spans="9:9 16376:16376" x14ac:dyDescent="0.2">
      <c r="I793"/>
    </row>
    <row r="794" spans="9:9 16376:16376" x14ac:dyDescent="0.2">
      <c r="I794"/>
    </row>
    <row r="795" spans="9:9 16376:16376" x14ac:dyDescent="0.2">
      <c r="I795"/>
    </row>
    <row r="796" spans="9:9 16376:16376" x14ac:dyDescent="0.2">
      <c r="I796"/>
    </row>
    <row r="797" spans="9:9 16376:16376" x14ac:dyDescent="0.2">
      <c r="I797"/>
    </row>
    <row r="798" spans="9:9 16376:16376" x14ac:dyDescent="0.2">
      <c r="I798"/>
    </row>
    <row r="799" spans="9:9 16376:16376" x14ac:dyDescent="0.2">
      <c r="I799"/>
    </row>
    <row r="800" spans="9:9 16376:16376" x14ac:dyDescent="0.2">
      <c r="I800"/>
      <c r="XEV800">
        <f>SUM(I800:XEU800)</f>
        <v>0</v>
      </c>
    </row>
    <row r="801" spans="9:9 16376:16384" x14ac:dyDescent="0.2">
      <c r="I801"/>
    </row>
    <row r="802" spans="9:9 16376:16384" x14ac:dyDescent="0.2">
      <c r="I802"/>
    </row>
    <row r="803" spans="9:9 16376:16384" x14ac:dyDescent="0.2">
      <c r="I803"/>
    </row>
    <row r="804" spans="9:9 16376:16384" x14ac:dyDescent="0.2">
      <c r="I804"/>
      <c r="XEV804">
        <f>SUM(I804:XEU804)</f>
        <v>0</v>
      </c>
    </row>
    <row r="805" spans="9:9 16376:16384" x14ac:dyDescent="0.2">
      <c r="I805"/>
      <c r="XEV805">
        <f>SUM(I805:XEU805)</f>
        <v>0</v>
      </c>
    </row>
    <row r="806" spans="9:9 16376:16384" x14ac:dyDescent="0.2">
      <c r="I806"/>
    </row>
    <row r="807" spans="9:9 16376:16384" x14ac:dyDescent="0.2">
      <c r="I807"/>
    </row>
    <row r="808" spans="9:9 16376:16384" x14ac:dyDescent="0.2">
      <c r="I808"/>
    </row>
    <row r="815" spans="9:9 16376:16384" x14ac:dyDescent="0.2">
      <c r="XFD815">
        <f>SUM(I815:XFC815)</f>
        <v>0</v>
      </c>
    </row>
    <row r="816" spans="9:9 16376:16384" x14ac:dyDescent="0.2">
      <c r="XFD816">
        <f>SUM(I816:XFC816)</f>
        <v>0</v>
      </c>
    </row>
    <row r="828" spans="9:9 16384:16384" x14ac:dyDescent="0.2">
      <c r="XFD828">
        <f>SUM(I828:XFC828)</f>
        <v>0</v>
      </c>
    </row>
    <row r="829" spans="9:9 16384:16384" x14ac:dyDescent="0.2">
      <c r="XFD829">
        <f>SUM(I829:XFC829)</f>
        <v>0</v>
      </c>
    </row>
    <row r="832" spans="9:9 16384:16384" x14ac:dyDescent="0.2">
      <c r="I832"/>
    </row>
    <row r="833" spans="9:9 16376:16376" x14ac:dyDescent="0.2">
      <c r="I833"/>
    </row>
    <row r="834" spans="9:9 16376:16376" x14ac:dyDescent="0.2">
      <c r="I834"/>
      <c r="XEV834">
        <f>SUM(I834:XEU834)</f>
        <v>0</v>
      </c>
    </row>
    <row r="835" spans="9:9 16376:16376" x14ac:dyDescent="0.2">
      <c r="I835"/>
    </row>
    <row r="836" spans="9:9 16376:16376" x14ac:dyDescent="0.2">
      <c r="I836"/>
    </row>
    <row r="837" spans="9:9 16376:16376" x14ac:dyDescent="0.2">
      <c r="I837"/>
    </row>
    <row r="838" spans="9:9 16376:16376" x14ac:dyDescent="0.2">
      <c r="I838"/>
    </row>
    <row r="839" spans="9:9 16376:16376" x14ac:dyDescent="0.2">
      <c r="I839"/>
    </row>
    <row r="840" spans="9:9 16376:16376" x14ac:dyDescent="0.2">
      <c r="I840"/>
    </row>
    <row r="841" spans="9:9 16376:16376" x14ac:dyDescent="0.2">
      <c r="I841"/>
    </row>
    <row r="842" spans="9:9 16376:16376" x14ac:dyDescent="0.2">
      <c r="I842"/>
    </row>
    <row r="984" spans="12:12" x14ac:dyDescent="0.2">
      <c r="L984" s="24"/>
    </row>
    <row r="1000" spans="9:9" ht="15" customHeight="1" x14ac:dyDescent="0.2"/>
    <row r="1001" spans="9:9" ht="15" customHeight="1" x14ac:dyDescent="0.2"/>
    <row r="1002" spans="9:9" ht="15" customHeight="1" x14ac:dyDescent="0.2"/>
    <row r="1003" spans="9:9" ht="15" customHeight="1" x14ac:dyDescent="0.2"/>
    <row r="1004" spans="9:9" ht="15" customHeight="1" x14ac:dyDescent="0.2"/>
    <row r="1005" spans="9:9" ht="15" customHeight="1" x14ac:dyDescent="0.2"/>
    <row r="1006" spans="9:9" ht="15" customHeight="1" x14ac:dyDescent="0.2"/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/>
    <row r="1026" spans="9:9" ht="15" customHeight="1" x14ac:dyDescent="0.2"/>
    <row r="1027" spans="9:9" ht="15" customHeight="1" x14ac:dyDescent="0.2"/>
    <row r="1028" spans="9:9" ht="15" customHeight="1" x14ac:dyDescent="0.2"/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>
      <c r="I1102"/>
    </row>
    <row r="1103" spans="9:9" ht="15" customHeight="1" x14ac:dyDescent="0.2">
      <c r="I1103"/>
    </row>
    <row r="1104" spans="9:9" ht="15" customHeight="1" x14ac:dyDescent="0.2">
      <c r="I1104"/>
    </row>
    <row r="1105" spans="9:9" ht="15" customHeight="1" x14ac:dyDescent="0.2">
      <c r="I1105"/>
    </row>
    <row r="1106" spans="9:9" ht="15" customHeight="1" x14ac:dyDescent="0.2">
      <c r="I1106"/>
    </row>
    <row r="1107" spans="9:9" ht="15" customHeight="1" x14ac:dyDescent="0.2">
      <c r="I1107"/>
    </row>
    <row r="1108" spans="9:9" ht="15" customHeight="1" x14ac:dyDescent="0.2">
      <c r="I1108"/>
    </row>
    <row r="1109" spans="9:9" ht="15" customHeight="1" x14ac:dyDescent="0.2">
      <c r="I1109"/>
    </row>
    <row r="1110" spans="9:9" ht="15" customHeight="1" x14ac:dyDescent="0.2">
      <c r="I1110"/>
    </row>
    <row r="1111" spans="9:9" ht="15" customHeight="1" x14ac:dyDescent="0.2"/>
    <row r="1112" spans="9:9" ht="15" customHeight="1" x14ac:dyDescent="0.2"/>
    <row r="1113" spans="9:9" ht="15" customHeight="1" x14ac:dyDescent="0.2"/>
    <row r="1114" spans="9:9" ht="15" customHeight="1" x14ac:dyDescent="0.2"/>
    <row r="1115" spans="9:9" ht="15" customHeight="1" x14ac:dyDescent="0.2"/>
    <row r="1116" spans="9:9" ht="15" customHeight="1" x14ac:dyDescent="0.2"/>
    <row r="1117" spans="9:9" ht="15" customHeight="1" x14ac:dyDescent="0.2"/>
    <row r="1118" spans="9:9" ht="15" customHeight="1" x14ac:dyDescent="0.2"/>
    <row r="1119" spans="9:9" ht="15.75" customHeight="1" x14ac:dyDescent="0.2"/>
    <row r="1120" spans="9:9" ht="16.5" customHeight="1" x14ac:dyDescent="0.2"/>
    <row r="1121" spans="9:9" ht="15.75" customHeight="1" x14ac:dyDescent="0.2"/>
    <row r="1122" spans="9:9" ht="17.25" customHeight="1" x14ac:dyDescent="0.2"/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</sheetData>
  <sortState ref="A35:F120">
    <sortCondition ref="A35"/>
  </sortState>
  <mergeCells count="2">
    <mergeCell ref="A8:B8"/>
    <mergeCell ref="A24:B24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2023-02-01T15:03:03Z</cp:lastPrinted>
  <dcterms:created xsi:type="dcterms:W3CDTF">2003-02-04T19:04:15Z</dcterms:created>
  <dcterms:modified xsi:type="dcterms:W3CDTF">2023-02-01T15:07:10Z</dcterms:modified>
</cp:coreProperties>
</file>